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311" yWindow="15" windowWidth="18795" windowHeight="7665" firstSheet="4" activeTab="9"/>
  </bookViews>
  <sheets>
    <sheet name="Apr (2)" sheetId="14" r:id="rId1"/>
    <sheet name="May (2)" sheetId="15" r:id="rId2"/>
    <sheet name="June (2)" sheetId="16" r:id="rId3"/>
    <sheet name="July (2)" sheetId="17" r:id="rId4"/>
    <sheet name="August (2)" sheetId="18" r:id="rId5"/>
    <sheet name="September (2)" sheetId="19" r:id="rId6"/>
    <sheet name="October (2)" sheetId="20" r:id="rId7"/>
    <sheet name="November (2)" sheetId="21" r:id="rId8"/>
    <sheet name="December (2)" sheetId="22" r:id="rId9"/>
    <sheet name="Year End Totals" sheetId="13" r:id="rId10"/>
    <sheet name="Jan" sheetId="1" r:id="rId11"/>
    <sheet name="Feb" sheetId="2" r:id="rId12"/>
    <sheet name="Mar" sheetId="3" r:id="rId13"/>
    <sheet name="Apr" sheetId="4" r:id="rId14"/>
    <sheet name="May" sheetId="5" r:id="rId15"/>
    <sheet name="June" sheetId="6" r:id="rId16"/>
    <sheet name="July" sheetId="7" r:id="rId17"/>
    <sheet name="August" sheetId="8" r:id="rId18"/>
    <sheet name="September" sheetId="9" r:id="rId19"/>
    <sheet name="October" sheetId="10" r:id="rId20"/>
    <sheet name="November" sheetId="11" r:id="rId21"/>
    <sheet name="December" sheetId="12" r:id="rId22"/>
  </sheets>
  <definedNames/>
  <calcPr calcId="125725"/>
</workbook>
</file>

<file path=xl/sharedStrings.xml><?xml version="1.0" encoding="utf-8"?>
<sst xmlns="http://schemas.openxmlformats.org/spreadsheetml/2006/main" count="420" uniqueCount="40">
  <si>
    <t>Money Collected</t>
  </si>
  <si>
    <t>Date</t>
  </si>
  <si>
    <t>Café             GL 8546</t>
  </si>
  <si>
    <t>Snack Bar         GL 8546</t>
  </si>
  <si>
    <t>Friday Night Supper          GL 8546</t>
  </si>
  <si>
    <t>Skate Rental      GL 8650</t>
  </si>
  <si>
    <t>Market Snack Bar    GL 9605</t>
  </si>
  <si>
    <t>Market (Bread)            GL 9605</t>
  </si>
  <si>
    <t>Market (Fee for staff)            GL 9020</t>
  </si>
  <si>
    <t>Pizza Day     GL 8546</t>
  </si>
  <si>
    <t>Campfire          GL 9450</t>
  </si>
  <si>
    <t>Total Donations Received</t>
  </si>
  <si>
    <t>GL 8546</t>
  </si>
  <si>
    <t>GL 8650</t>
  </si>
  <si>
    <t>GL 9605</t>
  </si>
  <si>
    <t>GL 9450</t>
  </si>
  <si>
    <t>GL 9020</t>
  </si>
  <si>
    <t>GL Totals</t>
  </si>
  <si>
    <t>Totals</t>
  </si>
  <si>
    <t>May 17 2014</t>
  </si>
  <si>
    <t>May 22 2014</t>
  </si>
  <si>
    <t>May 23 2014</t>
  </si>
  <si>
    <t>May 24 2014</t>
  </si>
  <si>
    <t>May 25 2014</t>
  </si>
  <si>
    <t>July 31 2014</t>
  </si>
  <si>
    <t>Café                          GL 8546</t>
  </si>
  <si>
    <t>2014 Revenue Totals</t>
  </si>
  <si>
    <t>Jan</t>
  </si>
  <si>
    <t>Feb</t>
  </si>
  <si>
    <t>Mar</t>
  </si>
  <si>
    <t>Apr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</si>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</sst>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</numFmts>
  <fonts count="3"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44" fontId="2" fillId="0" borderId="1" xfId="16" applyFont="1" applyBorder="1" applyAlignment="1">
      <alignment horizontal="center" vertical="center" wrapText="1"/>
    </xf>
    <xf numFmtId="44" fontId="2" fillId="0" borderId="2" xfId="16" applyFont="1" applyBorder="1" applyAlignment="1">
      <alignment horizontal="center" vertical="center" wrapText="1"/>
    </xf>
    <xf numFmtId="17" fontId="2" fillId="0" borderId="3" xfId="16" applyNumberFormat="1" applyFont="1" applyBorder="1" applyAlignment="1">
      <alignment horizontal="center" vertical="center" wrapText="1"/>
    </xf>
    <xf numFmtId="44" fontId="2" fillId="0" borderId="4" xfId="16" applyFont="1" applyBorder="1" applyAlignment="1">
      <alignment horizontal="center" vertical="center" wrapText="1"/>
    </xf>
    <xf numFmtId="44" fontId="2" fillId="0" borderId="5" xfId="16" applyFont="1" applyBorder="1" applyAlignment="1">
      <alignment horizontal="center" vertical="center" wrapText="1"/>
    </xf>
    <xf numFmtId="44" fontId="2" fillId="0" borderId="6" xfId="16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16" fontId="0" fillId="0" borderId="3" xfId="16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8" fontId="2" fillId="0" borderId="4" xfId="16" applyNumberFormat="1" applyFont="1" applyBorder="1" applyAlignment="1">
      <alignment horizontal="center" vertical="center" wrapText="1"/>
    </xf>
    <xf numFmtId="8" fontId="2" fillId="0" borderId="6" xfId="16" applyNumberFormat="1" applyFont="1" applyBorder="1" applyAlignment="1">
      <alignment horizontal="center" vertical="center" wrapText="1"/>
    </xf>
    <xf numFmtId="44" fontId="2" fillId="2" borderId="9" xfId="16" applyFont="1" applyFill="1" applyBorder="1" applyAlignment="1">
      <alignment horizontal="center" vertical="center" wrapText="1"/>
    </xf>
    <xf numFmtId="44" fontId="2" fillId="2" borderId="10" xfId="16" applyFont="1" applyFill="1" applyBorder="1" applyAlignment="1">
      <alignment horizontal="center" vertical="center" wrapText="1"/>
    </xf>
    <xf numFmtId="44" fontId="2" fillId="0" borderId="0" xfId="16" applyFont="1" applyBorder="1" applyAlignment="1">
      <alignment horizontal="center" vertical="center" wrapText="1"/>
    </xf>
    <xf numFmtId="44" fontId="2" fillId="2" borderId="11" xfId="16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17" fontId="2" fillId="0" borderId="4" xfId="16" applyNumberFormat="1" applyFont="1" applyBorder="1" applyAlignment="1">
      <alignment horizontal="center" vertical="center" wrapText="1"/>
    </xf>
    <xf numFmtId="8" fontId="2" fillId="0" borderId="1" xfId="16" applyNumberFormat="1" applyFont="1" applyBorder="1" applyAlignment="1">
      <alignment horizontal="center" vertical="center" wrapText="1"/>
    </xf>
    <xf numFmtId="17" fontId="2" fillId="0" borderId="7" xfId="16" applyNumberFormat="1" applyFont="1" applyBorder="1" applyAlignment="1">
      <alignment horizontal="center" vertical="center" wrapText="1"/>
    </xf>
    <xf numFmtId="44" fontId="0" fillId="3" borderId="8" xfId="0" applyNumberFormat="1" applyFill="1" applyBorder="1" applyAlignment="1">
      <alignment horizontal="center" vertical="center"/>
    </xf>
    <xf numFmtId="44" fontId="2" fillId="3" borderId="8" xfId="16" applyFont="1" applyFill="1" applyBorder="1" applyAlignment="1">
      <alignment horizontal="center" vertical="center" wrapText="1"/>
    </xf>
    <xf numFmtId="0" fontId="2" fillId="0" borderId="4" xfId="0" applyFont="1" applyBorder="1"/>
    <xf numFmtId="44" fontId="2" fillId="0" borderId="4" xfId="16" applyFont="1" applyBorder="1"/>
    <xf numFmtId="44" fontId="0" fillId="0" borderId="0" xfId="16" applyFont="1"/>
    <xf numFmtId="44" fontId="0" fillId="0" borderId="13" xfId="16" applyFont="1" applyBorder="1" applyAlignment="1">
      <alignment horizontal="center" vertical="center"/>
    </xf>
    <xf numFmtId="44" fontId="0" fillId="0" borderId="5" xfId="16" applyFont="1" applyBorder="1" applyAlignment="1">
      <alignment horizontal="center" vertical="center"/>
    </xf>
    <xf numFmtId="44" fontId="0" fillId="3" borderId="8" xfId="16" applyFont="1" applyFill="1" applyBorder="1" applyAlignment="1">
      <alignment horizontal="center" vertical="center"/>
    </xf>
    <xf numFmtId="8" fontId="2" fillId="0" borderId="4" xfId="0" applyNumberFormat="1" applyFont="1" applyBorder="1"/>
    <xf numFmtId="164" fontId="2" fillId="0" borderId="14" xfId="16" applyNumberFormat="1" applyFont="1" applyBorder="1" applyAlignment="1">
      <alignment horizontal="center" vertical="center" wrapText="1"/>
    </xf>
    <xf numFmtId="164" fontId="2" fillId="0" borderId="4" xfId="16" applyNumberFormat="1" applyFont="1" applyBorder="1" applyAlignment="1">
      <alignment horizontal="center" vertical="center" wrapText="1"/>
    </xf>
    <xf numFmtId="17" fontId="2" fillId="0" borderId="15" xfId="16" applyNumberFormat="1" applyFont="1" applyBorder="1" applyAlignment="1">
      <alignment horizontal="center" vertical="center" wrapText="1"/>
    </xf>
    <xf numFmtId="44" fontId="1" fillId="0" borderId="4" xfId="16" applyFont="1" applyBorder="1" applyAlignment="1">
      <alignment horizontal="center" vertical="center" wrapText="1"/>
    </xf>
    <xf numFmtId="44" fontId="1" fillId="0" borderId="4" xfId="16" applyFont="1" applyBorder="1"/>
    <xf numFmtId="43" fontId="2" fillId="0" borderId="7" xfId="18" applyFont="1" applyBorder="1" applyAlignment="1">
      <alignment horizontal="center" vertical="center" wrapText="1"/>
    </xf>
    <xf numFmtId="43" fontId="0" fillId="0" borderId="0" xfId="18" applyFont="1"/>
    <xf numFmtId="164" fontId="2" fillId="0" borderId="3" xfId="16" applyNumberFormat="1" applyFont="1" applyBorder="1" applyAlignment="1">
      <alignment horizontal="center" vertical="center" wrapText="1"/>
    </xf>
    <xf numFmtId="164" fontId="2" fillId="2" borderId="9" xfId="16" applyNumberFormat="1" applyFont="1" applyFill="1" applyBorder="1" applyAlignment="1">
      <alignment horizontal="center" vertical="center" wrapText="1"/>
    </xf>
    <xf numFmtId="164" fontId="2" fillId="0" borderId="7" xfId="16" applyNumberFormat="1" applyFont="1" applyBorder="1" applyAlignment="1">
      <alignment horizontal="center" vertical="center" wrapText="1"/>
    </xf>
    <xf numFmtId="164" fontId="0" fillId="0" borderId="12" xfId="16" applyNumberFormat="1" applyFont="1" applyBorder="1" applyAlignment="1">
      <alignment horizontal="center" vertical="center"/>
    </xf>
    <xf numFmtId="164" fontId="0" fillId="0" borderId="3" xfId="16" applyNumberFormat="1" applyFont="1" applyBorder="1" applyAlignment="1">
      <alignment horizontal="center" vertical="center"/>
    </xf>
    <xf numFmtId="164" fontId="0" fillId="0" borderId="3" xfId="16" applyNumberFormat="1" applyFont="1" applyFill="1" applyBorder="1" applyAlignment="1">
      <alignment horizontal="center" vertical="center" wrapText="1"/>
    </xf>
    <xf numFmtId="164" fontId="0" fillId="0" borderId="7" xfId="16" applyNumberFormat="1" applyFont="1" applyBorder="1" applyAlignment="1">
      <alignment horizontal="center" vertical="center"/>
    </xf>
    <xf numFmtId="164" fontId="0" fillId="0" borderId="0" xfId="16" applyNumberFormat="1" applyFont="1"/>
    <xf numFmtId="164" fontId="0" fillId="0" borderId="1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16" fontId="2" fillId="0" borderId="0" xfId="16" applyNumberFormat="1" applyFont="1" applyBorder="1" applyAlignment="1">
      <alignment horizontal="center" vertical="center" wrapText="1"/>
    </xf>
    <xf numFmtId="17" fontId="2" fillId="0" borderId="0" xfId="16" applyNumberFormat="1" applyFont="1" applyBorder="1" applyAlignment="1">
      <alignment horizontal="center" vertical="center" wrapText="1"/>
    </xf>
    <xf numFmtId="44" fontId="2" fillId="3" borderId="6" xfId="16" applyFont="1" applyFill="1" applyBorder="1" applyAlignment="1">
      <alignment horizontal="center" vertical="center" wrapText="1"/>
    </xf>
    <xf numFmtId="44" fontId="2" fillId="3" borderId="4" xfId="16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8" fontId="2" fillId="0" borderId="16" xfId="16" applyNumberFormat="1" applyFont="1" applyBorder="1" applyAlignment="1">
      <alignment horizontal="center" vertical="center" wrapText="1"/>
    </xf>
    <xf numFmtId="44" fontId="2" fillId="2" borderId="11" xfId="16" applyFont="1" applyFill="1" applyBorder="1" applyAlignment="1">
      <alignment horizontal="center" wrapText="1"/>
    </xf>
    <xf numFmtId="44" fontId="2" fillId="0" borderId="4" xfId="16" applyFont="1" applyBorder="1" applyAlignment="1">
      <alignment horizontal="center" wrapText="1"/>
    </xf>
    <xf numFmtId="44" fontId="2" fillId="3" borderId="4" xfId="16" applyFont="1" applyFill="1" applyBorder="1" applyAlignment="1">
      <alignment horizontal="center" wrapText="1"/>
    </xf>
    <xf numFmtId="44" fontId="0" fillId="0" borderId="0" xfId="16" applyFont="1" applyAlignment="1">
      <alignment horizontal="center"/>
    </xf>
    <xf numFmtId="8" fontId="2" fillId="0" borderId="6" xfId="18" applyNumberFormat="1" applyFont="1" applyBorder="1" applyAlignment="1">
      <alignment horizontal="center" vertical="center" wrapText="1"/>
    </xf>
    <xf numFmtId="44" fontId="0" fillId="4" borderId="17" xfId="16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44" fontId="0" fillId="0" borderId="18" xfId="16" applyFont="1" applyBorder="1" applyAlignment="1">
      <alignment horizontal="center" vertical="center" wrapText="1"/>
    </xf>
    <xf numFmtId="44" fontId="0" fillId="0" borderId="19" xfId="16" applyFont="1" applyBorder="1" applyAlignment="1">
      <alignment horizontal="center" vertical="center" wrapText="1"/>
    </xf>
    <xf numFmtId="44" fontId="0" fillId="5" borderId="20" xfId="16" applyFont="1" applyFill="1" applyBorder="1" applyAlignment="1">
      <alignment horizontal="center" vertical="center"/>
    </xf>
    <xf numFmtId="44" fontId="0" fillId="5" borderId="21" xfId="16" applyFont="1" applyFill="1" applyBorder="1" applyAlignment="1">
      <alignment horizontal="center" vertical="center"/>
    </xf>
    <xf numFmtId="44" fontId="0" fillId="0" borderId="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525"/>
          <c:y val="0.02725"/>
          <c:w val="0.842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$4,095.45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'Year End Totals'!$B$4:$B$15</c:f>
              <c:numCache/>
            </c:numRef>
          </c:val>
        </c:ser>
        <c:gapWidth val="75"/>
        <c:axId val="19682279"/>
        <c:axId val="18512620"/>
      </c:barChart>
      <c:catAx>
        <c:axId val="1968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512620"/>
        <c:crosses val="autoZero"/>
        <c:auto val="1"/>
        <c:lblOffset val="100"/>
        <c:noMultiLvlLbl val="0"/>
      </c:catAx>
      <c:valAx>
        <c:axId val="18512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96822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CA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9</xdr:row>
      <xdr:rowOff>180975</xdr:rowOff>
    </xdr:from>
    <xdr:to>
      <xdr:col>10</xdr:col>
      <xdr:colOff>438150</xdr:colOff>
      <xdr:row>29</xdr:row>
      <xdr:rowOff>133350</xdr:rowOff>
    </xdr:to>
    <xdr:graphicFrame macro="">
      <xdr:nvGraphicFramePr>
        <xdr:cNvPr id="5" name="Chart 4"/>
        <xdr:cNvGraphicFramePr/>
      </xdr:nvGraphicFramePr>
      <xdr:xfrm>
        <a:off x="2524125" y="1895475"/>
        <a:ext cx="6257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3" sqref="D13"/>
    </sheetView>
  </sheetViews>
  <sheetFormatPr defaultColWidth="8.88671875" defaultRowHeight="24.75" customHeight="1"/>
  <cols>
    <col min="1" max="1" width="13.99609375" style="52" customWidth="1"/>
    <col min="2" max="2" width="10.886718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41730</v>
      </c>
      <c r="B3" s="1"/>
      <c r="C3" s="22">
        <v>5</v>
      </c>
      <c r="D3" s="1"/>
      <c r="E3" s="1"/>
      <c r="F3" s="1"/>
      <c r="G3" s="1"/>
      <c r="H3" s="1"/>
      <c r="I3" s="1"/>
      <c r="J3" s="1"/>
      <c r="K3" s="5">
        <f>SUM(B3:J3)</f>
        <v>5</v>
      </c>
    </row>
    <row r="4" spans="1:11" ht="24.75" customHeight="1">
      <c r="A4" s="40">
        <v>41732</v>
      </c>
      <c r="B4" s="4">
        <v>0</v>
      </c>
      <c r="C4" s="4">
        <v>0</v>
      </c>
      <c r="D4" s="4">
        <v>0</v>
      </c>
      <c r="E4" s="4">
        <v>0</v>
      </c>
      <c r="F4" s="4">
        <v>364.15</v>
      </c>
      <c r="G4" s="4">
        <v>443.7</v>
      </c>
      <c r="H4" s="4">
        <v>120</v>
      </c>
      <c r="I4" s="4">
        <v>0</v>
      </c>
      <c r="J4" s="4">
        <v>0</v>
      </c>
      <c r="K4" s="5">
        <f>SUM(B4:J4)</f>
        <v>927.8499999999999</v>
      </c>
    </row>
    <row r="5" spans="1:11" ht="24.75" customHeight="1">
      <c r="A5" s="40">
        <v>41739</v>
      </c>
      <c r="B5" s="4">
        <v>0</v>
      </c>
      <c r="C5" s="4">
        <v>0</v>
      </c>
      <c r="D5" s="4">
        <v>0</v>
      </c>
      <c r="E5" s="4">
        <v>0</v>
      </c>
      <c r="F5" s="4">
        <v>281.25</v>
      </c>
      <c r="G5" s="4">
        <v>467.35</v>
      </c>
      <c r="H5" s="4">
        <v>120</v>
      </c>
      <c r="I5" s="4">
        <v>0</v>
      </c>
      <c r="J5" s="4">
        <v>0</v>
      </c>
      <c r="K5" s="5">
        <f aca="true" t="shared" si="0" ref="K5:K11">SUM(B5:J5)</f>
        <v>868.6</v>
      </c>
    </row>
    <row r="6" spans="1:11" ht="24.75" customHeight="1">
      <c r="A6" s="40">
        <v>41740</v>
      </c>
      <c r="B6" s="4">
        <v>0</v>
      </c>
      <c r="C6" s="4">
        <v>0</v>
      </c>
      <c r="D6" s="4">
        <v>0</v>
      </c>
      <c r="E6" s="4">
        <v>0</v>
      </c>
      <c r="F6" s="4"/>
      <c r="G6" s="4">
        <v>0</v>
      </c>
      <c r="H6" s="4">
        <v>0</v>
      </c>
      <c r="I6" s="4">
        <v>0</v>
      </c>
      <c r="J6" s="4">
        <v>20</v>
      </c>
      <c r="K6" s="5">
        <f t="shared" si="0"/>
        <v>20</v>
      </c>
    </row>
    <row r="7" spans="1:11" ht="24.75" customHeight="1">
      <c r="A7" s="40">
        <v>41742</v>
      </c>
      <c r="B7" s="4">
        <v>0</v>
      </c>
      <c r="C7" s="4">
        <v>150</v>
      </c>
      <c r="D7" s="4">
        <v>0</v>
      </c>
      <c r="E7" s="4">
        <v>150</v>
      </c>
      <c r="F7" s="4"/>
      <c r="G7" s="4">
        <v>0</v>
      </c>
      <c r="H7" s="4">
        <v>0</v>
      </c>
      <c r="I7" s="4">
        <v>0</v>
      </c>
      <c r="J7" s="4">
        <v>20</v>
      </c>
      <c r="K7" s="5">
        <f t="shared" si="0"/>
        <v>320</v>
      </c>
    </row>
    <row r="8" spans="1:11" ht="24.75" customHeight="1">
      <c r="A8" s="40">
        <v>41746</v>
      </c>
      <c r="B8" s="4"/>
      <c r="C8" s="4"/>
      <c r="D8" s="4"/>
      <c r="E8" s="4"/>
      <c r="F8" s="4">
        <v>263.75</v>
      </c>
      <c r="G8" s="4">
        <v>429.95</v>
      </c>
      <c r="H8" s="4">
        <v>120</v>
      </c>
      <c r="I8" s="4"/>
      <c r="J8" s="4">
        <v>40</v>
      </c>
      <c r="K8" s="5">
        <f t="shared" si="0"/>
        <v>853.7</v>
      </c>
    </row>
    <row r="9" spans="1:11" ht="24.75" customHeight="1">
      <c r="A9" s="40">
        <v>41753</v>
      </c>
      <c r="B9" s="4"/>
      <c r="C9" s="4"/>
      <c r="D9" s="4"/>
      <c r="E9" s="4"/>
      <c r="F9" s="4">
        <v>371.45</v>
      </c>
      <c r="G9" s="4">
        <v>583.85</v>
      </c>
      <c r="H9" s="4">
        <v>120</v>
      </c>
      <c r="I9" s="4"/>
      <c r="J9" s="4"/>
      <c r="K9" s="5">
        <f t="shared" si="0"/>
        <v>1075.3</v>
      </c>
    </row>
    <row r="10" spans="1:11" ht="24.75" customHeight="1">
      <c r="A10" s="40">
        <v>41756</v>
      </c>
      <c r="B10" s="4"/>
      <c r="C10" s="4"/>
      <c r="D10" s="4"/>
      <c r="E10" s="4"/>
      <c r="F10" s="4"/>
      <c r="G10" s="4"/>
      <c r="H10" s="4"/>
      <c r="I10" s="4"/>
      <c r="J10" s="4">
        <v>25</v>
      </c>
      <c r="K10" s="5">
        <f t="shared" si="0"/>
        <v>25</v>
      </c>
    </row>
    <row r="11" spans="1:11" ht="24.75" customHeight="1" thickBot="1">
      <c r="A11" s="42" t="s">
        <v>18</v>
      </c>
      <c r="B11" s="6">
        <f>-SUM(B3:B10)</f>
        <v>0</v>
      </c>
      <c r="C11" s="14">
        <f>SUM(C3:C10)</f>
        <v>155</v>
      </c>
      <c r="D11" s="14">
        <f aca="true" t="shared" si="1" ref="D11:J11">SUM(D3:D10)</f>
        <v>0</v>
      </c>
      <c r="E11" s="14">
        <f t="shared" si="1"/>
        <v>150</v>
      </c>
      <c r="F11" s="14">
        <f t="shared" si="1"/>
        <v>1280.6</v>
      </c>
      <c r="G11" s="14">
        <f t="shared" si="1"/>
        <v>1924.85</v>
      </c>
      <c r="H11" s="14">
        <f t="shared" si="1"/>
        <v>480</v>
      </c>
      <c r="I11" s="14">
        <f t="shared" si="1"/>
        <v>0</v>
      </c>
      <c r="J11" s="14">
        <f t="shared" si="1"/>
        <v>105</v>
      </c>
      <c r="K11" s="5">
        <f t="shared" si="0"/>
        <v>4095.45</v>
      </c>
    </row>
    <row r="12" spans="1:5" ht="24.75" customHeight="1">
      <c r="A12" s="48" t="s">
        <v>12</v>
      </c>
      <c r="B12" s="20">
        <f>SUM(B11,C11,I11)</f>
        <v>155</v>
      </c>
      <c r="C12" s="53"/>
      <c r="D12" s="54"/>
      <c r="E12" s="53"/>
    </row>
    <row r="13" spans="1:5" ht="24.75" customHeight="1">
      <c r="A13" s="49" t="s">
        <v>13</v>
      </c>
      <c r="B13" s="8">
        <f>SUM(E11)</f>
        <v>150</v>
      </c>
      <c r="C13" s="53"/>
      <c r="D13" s="55"/>
      <c r="E13" s="53"/>
    </row>
    <row r="14" spans="1:5" ht="24.75" customHeight="1">
      <c r="A14" s="45" t="s">
        <v>14</v>
      </c>
      <c r="B14" s="8">
        <f>SUM(F11,G11)</f>
        <v>3205.45</v>
      </c>
      <c r="C14" s="53"/>
      <c r="D14" s="55"/>
      <c r="E14" s="53"/>
    </row>
    <row r="15" spans="1:5" ht="24.75" customHeight="1">
      <c r="A15" s="45" t="s">
        <v>15</v>
      </c>
      <c r="B15" s="8">
        <f>SUM(J11)</f>
        <v>105</v>
      </c>
      <c r="C15" s="53"/>
      <c r="D15" s="55"/>
      <c r="E15" s="53"/>
    </row>
    <row r="16" spans="1:5" ht="24.75" customHeight="1">
      <c r="A16" s="50" t="s">
        <v>16</v>
      </c>
      <c r="B16" s="8">
        <f>SUM(H11)</f>
        <v>480</v>
      </c>
      <c r="C16" s="53"/>
      <c r="D16" s="55"/>
      <c r="E16" s="53"/>
    </row>
    <row r="17" spans="1:5" ht="10.5" customHeight="1">
      <c r="A17" s="69"/>
      <c r="B17" s="70"/>
      <c r="C17" s="53"/>
      <c r="D17" s="55"/>
      <c r="E17" s="53"/>
    </row>
    <row r="18" spans="1:5" ht="24.75" customHeight="1" thickBot="1">
      <c r="A18" s="51" t="s">
        <v>17</v>
      </c>
      <c r="B18" s="24">
        <f>SUM(B12:B16)</f>
        <v>4095.45</v>
      </c>
      <c r="C18" s="53"/>
      <c r="D18" s="55"/>
      <c r="E18" s="53"/>
    </row>
    <row r="19" spans="3:5" ht="24.75" customHeight="1">
      <c r="C19" s="53"/>
      <c r="D19" s="55"/>
      <c r="E19" s="53"/>
    </row>
    <row r="20" spans="3:5" ht="24.75" customHeight="1">
      <c r="C20" s="53"/>
      <c r="D20" s="53"/>
      <c r="E20" s="53"/>
    </row>
  </sheetData>
  <mergeCells count="2">
    <mergeCell ref="A1:K1"/>
    <mergeCell ref="A17:B17"/>
  </mergeCells>
  <printOptions/>
  <pageMargins left="0.25" right="0.25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7"/>
  <sheetViews>
    <sheetView tabSelected="1" workbookViewId="0" topLeftCell="A7">
      <selection activeCell="A4" sqref="A4:B17"/>
    </sheetView>
  </sheetViews>
  <sheetFormatPr defaultColWidth="8.88671875" defaultRowHeight="15"/>
  <cols>
    <col min="1" max="1" width="13.3359375" style="0" customWidth="1"/>
    <col min="2" max="2" width="12.88671875" style="0" customWidth="1"/>
  </cols>
  <sheetData>
    <row r="3" ht="15">
      <c r="A3" t="s">
        <v>26</v>
      </c>
    </row>
    <row r="4" spans="1:2" ht="15">
      <c r="A4" s="58" t="s">
        <v>27</v>
      </c>
      <c r="B4" s="75">
        <f>Jan!B41</f>
        <v>0</v>
      </c>
    </row>
    <row r="5" spans="1:2" ht="15">
      <c r="A5" s="58" t="s">
        <v>28</v>
      </c>
      <c r="B5" s="75">
        <f>Feb!B38</f>
        <v>0</v>
      </c>
    </row>
    <row r="6" spans="1:2" ht="15">
      <c r="A6" s="58" t="s">
        <v>29</v>
      </c>
      <c r="B6" s="75">
        <f>Mar!B41</f>
        <v>0</v>
      </c>
    </row>
    <row r="7" spans="1:2" ht="15">
      <c r="A7" s="58" t="s">
        <v>30</v>
      </c>
      <c r="B7" s="75">
        <f>Apr!B18</f>
        <v>4095.45</v>
      </c>
    </row>
    <row r="8" spans="1:2" ht="15">
      <c r="A8" s="58" t="s">
        <v>31</v>
      </c>
      <c r="B8" s="75">
        <f>May!B29</f>
        <v>7615</v>
      </c>
    </row>
    <row r="9" spans="1:2" ht="15">
      <c r="A9" s="58" t="s">
        <v>32</v>
      </c>
      <c r="B9" s="75">
        <f>June!B34</f>
        <v>6598.46</v>
      </c>
    </row>
    <row r="10" spans="1:2" ht="15">
      <c r="A10" s="58" t="s">
        <v>33</v>
      </c>
      <c r="B10" s="75">
        <f>July!B29</f>
        <v>16749.309999999998</v>
      </c>
    </row>
    <row r="11" spans="1:2" ht="15">
      <c r="A11" s="58" t="s">
        <v>34</v>
      </c>
      <c r="B11" s="75">
        <f>August!B41</f>
        <v>19697.039999999997</v>
      </c>
    </row>
    <row r="12" spans="1:2" ht="15">
      <c r="A12" s="58" t="s">
        <v>35</v>
      </c>
      <c r="B12" s="75">
        <f>September!B40</f>
        <v>16916.899999999998</v>
      </c>
    </row>
    <row r="13" spans="1:2" ht="15">
      <c r="A13" s="58" t="s">
        <v>36</v>
      </c>
      <c r="B13" s="75">
        <f>October!B41</f>
        <v>8145.049999999999</v>
      </c>
    </row>
    <row r="14" spans="1:2" ht="15">
      <c r="A14" s="58" t="s">
        <v>37</v>
      </c>
      <c r="B14" s="75">
        <f>November!B40</f>
        <v>7257.42</v>
      </c>
    </row>
    <row r="15" spans="1:2" ht="15">
      <c r="A15" s="58" t="s">
        <v>38</v>
      </c>
      <c r="B15" s="75">
        <f>December!B41</f>
        <v>16623.800000000003</v>
      </c>
    </row>
    <row r="16" spans="1:2" ht="15">
      <c r="A16" s="58"/>
      <c r="B16" s="58"/>
    </row>
    <row r="17" spans="1:2" ht="15">
      <c r="A17" s="58" t="s">
        <v>39</v>
      </c>
      <c r="B17" s="75">
        <f>SUM(B4:B15)</f>
        <v>103698.43</v>
      </c>
    </row>
  </sheetData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5">
      <selection activeCell="K32" sqref="K32"/>
    </sheetView>
  </sheetViews>
  <sheetFormatPr defaultColWidth="8.88671875" defaultRowHeight="15"/>
  <cols>
    <col min="1" max="1" width="16.21484375" style="52" customWidth="1"/>
    <col min="2" max="2" width="9.99609375" style="0" bestFit="1" customWidth="1"/>
  </cols>
  <sheetData>
    <row r="1" spans="1:11" ht="31.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51.75" customHeigh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95" customHeight="1">
      <c r="A3" s="34">
        <v>42005</v>
      </c>
      <c r="B3" s="4"/>
      <c r="C3" s="13"/>
      <c r="D3" s="4"/>
      <c r="E3" s="4"/>
      <c r="F3" s="4"/>
      <c r="G3" s="4"/>
      <c r="H3" s="4"/>
      <c r="I3" s="4"/>
      <c r="J3" s="4"/>
      <c r="K3" s="4">
        <f>SUM(B3:J3)</f>
        <v>0</v>
      </c>
    </row>
    <row r="4" spans="1:11" ht="24.95" customHeight="1">
      <c r="A4" s="34">
        <v>42006</v>
      </c>
      <c r="B4" s="4"/>
      <c r="C4" s="4"/>
      <c r="D4" s="4"/>
      <c r="E4" s="4"/>
      <c r="F4" s="4"/>
      <c r="G4" s="4"/>
      <c r="H4" s="4"/>
      <c r="I4" s="4"/>
      <c r="J4" s="4"/>
      <c r="K4" s="4">
        <f aca="true" t="shared" si="0" ref="K4:K34">SUM(B4:J4)</f>
        <v>0</v>
      </c>
    </row>
    <row r="5" spans="1:11" ht="24.95" customHeight="1">
      <c r="A5" s="34">
        <v>42007</v>
      </c>
      <c r="B5" s="4"/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4.95" customHeight="1">
      <c r="A6" s="34">
        <v>42008</v>
      </c>
      <c r="B6" s="4"/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4.95" customHeight="1">
      <c r="A7" s="34">
        <v>42009</v>
      </c>
      <c r="B7" s="4"/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4.95" customHeight="1">
      <c r="A8" s="34">
        <v>42010</v>
      </c>
      <c r="B8" s="4"/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4.95" customHeight="1">
      <c r="A9" s="34">
        <v>42011</v>
      </c>
      <c r="B9" s="4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4.95" customHeight="1">
      <c r="A10" s="34">
        <v>42012</v>
      </c>
      <c r="B10" s="4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4.95" customHeight="1">
      <c r="A11" s="34">
        <v>42013</v>
      </c>
      <c r="B11" s="4"/>
      <c r="C11" s="4"/>
      <c r="D11" s="4"/>
      <c r="E11" s="4"/>
      <c r="F11" s="4"/>
      <c r="G11" s="13"/>
      <c r="H11" s="13"/>
      <c r="I11" s="4"/>
      <c r="J11" s="4"/>
      <c r="K11" s="4">
        <f t="shared" si="0"/>
        <v>0</v>
      </c>
    </row>
    <row r="12" spans="1:11" ht="24.95" customHeight="1">
      <c r="A12" s="34">
        <v>42014</v>
      </c>
      <c r="B12" s="4"/>
      <c r="C12" s="4"/>
      <c r="D12" s="4"/>
      <c r="E12" s="4"/>
      <c r="F12" s="4"/>
      <c r="G12" s="4"/>
      <c r="H12" s="4"/>
      <c r="I12" s="4"/>
      <c r="J12" s="13"/>
      <c r="K12" s="4">
        <f t="shared" si="0"/>
        <v>0</v>
      </c>
    </row>
    <row r="13" spans="1:11" ht="24.95" customHeight="1">
      <c r="A13" s="34">
        <v>42015</v>
      </c>
      <c r="B13" s="4"/>
      <c r="C13" s="4"/>
      <c r="D13" s="4"/>
      <c r="E13" s="4"/>
      <c r="F13" s="4"/>
      <c r="G13" s="4"/>
      <c r="H13" s="4"/>
      <c r="I13" s="4"/>
      <c r="J13" s="13"/>
      <c r="K13" s="4">
        <f t="shared" si="0"/>
        <v>0</v>
      </c>
    </row>
    <row r="14" spans="1:11" ht="24.95" customHeight="1">
      <c r="A14" s="34">
        <v>42016</v>
      </c>
      <c r="B14" s="4"/>
      <c r="C14" s="4"/>
      <c r="D14" s="4"/>
      <c r="E14" s="4"/>
      <c r="F14" s="4"/>
      <c r="G14" s="4"/>
      <c r="H14" s="4"/>
      <c r="I14" s="4"/>
      <c r="J14" s="13"/>
      <c r="K14" s="4">
        <f t="shared" si="0"/>
        <v>0</v>
      </c>
    </row>
    <row r="15" spans="1:11" ht="24.95" customHeight="1">
      <c r="A15" s="34">
        <v>42017</v>
      </c>
      <c r="B15" s="4"/>
      <c r="C15" s="4"/>
      <c r="D15" s="4"/>
      <c r="E15" s="4"/>
      <c r="F15" s="4"/>
      <c r="G15" s="4"/>
      <c r="H15" s="4"/>
      <c r="I15" s="4"/>
      <c r="J15" s="13"/>
      <c r="K15" s="4">
        <f t="shared" si="0"/>
        <v>0</v>
      </c>
    </row>
    <row r="16" spans="1:11" ht="24.95" customHeight="1">
      <c r="A16" s="34">
        <v>42018</v>
      </c>
      <c r="B16" s="4"/>
      <c r="C16" s="4"/>
      <c r="D16" s="4"/>
      <c r="E16" s="4"/>
      <c r="F16" s="4"/>
      <c r="G16" s="4"/>
      <c r="H16" s="4"/>
      <c r="I16" s="4"/>
      <c r="J16" s="13"/>
      <c r="K16" s="4">
        <f t="shared" si="0"/>
        <v>0</v>
      </c>
    </row>
    <row r="17" spans="1:11" ht="24.95" customHeight="1">
      <c r="A17" s="34">
        <v>42019</v>
      </c>
      <c r="B17" s="4"/>
      <c r="C17" s="4"/>
      <c r="D17" s="4"/>
      <c r="E17" s="4"/>
      <c r="F17" s="4"/>
      <c r="G17" s="4"/>
      <c r="H17" s="4"/>
      <c r="I17" s="4"/>
      <c r="J17" s="13"/>
      <c r="K17" s="4">
        <f t="shared" si="0"/>
        <v>0</v>
      </c>
    </row>
    <row r="18" spans="1:11" ht="24.95" customHeight="1">
      <c r="A18" s="34">
        <v>42020</v>
      </c>
      <c r="B18" s="4"/>
      <c r="C18" s="4"/>
      <c r="D18" s="4"/>
      <c r="E18" s="4"/>
      <c r="F18" s="4"/>
      <c r="G18" s="4"/>
      <c r="H18" s="4"/>
      <c r="I18" s="4"/>
      <c r="J18" s="13"/>
      <c r="K18" s="4">
        <f t="shared" si="0"/>
        <v>0</v>
      </c>
    </row>
    <row r="19" spans="1:11" ht="24.95" customHeight="1">
      <c r="A19" s="34">
        <v>42021</v>
      </c>
      <c r="B19" s="4"/>
      <c r="C19" s="4"/>
      <c r="D19" s="4"/>
      <c r="E19" s="4"/>
      <c r="F19" s="4"/>
      <c r="G19" s="4"/>
      <c r="H19" s="4"/>
      <c r="I19" s="4"/>
      <c r="J19" s="13"/>
      <c r="K19" s="4">
        <f t="shared" si="0"/>
        <v>0</v>
      </c>
    </row>
    <row r="20" spans="1:11" ht="24.95" customHeight="1">
      <c r="A20" s="34">
        <v>42022</v>
      </c>
      <c r="B20" s="4"/>
      <c r="C20" s="4"/>
      <c r="D20" s="4"/>
      <c r="E20" s="4"/>
      <c r="F20" s="4"/>
      <c r="G20" s="4"/>
      <c r="H20" s="4"/>
      <c r="I20" s="4"/>
      <c r="J20" s="13"/>
      <c r="K20" s="4">
        <f t="shared" si="0"/>
        <v>0</v>
      </c>
    </row>
    <row r="21" spans="1:11" ht="24.95" customHeight="1">
      <c r="A21" s="34">
        <v>42023</v>
      </c>
      <c r="B21" s="4"/>
      <c r="C21" s="4"/>
      <c r="D21" s="4"/>
      <c r="E21" s="4"/>
      <c r="F21" s="4"/>
      <c r="G21" s="4"/>
      <c r="H21" s="4"/>
      <c r="I21" s="4"/>
      <c r="J21" s="13"/>
      <c r="K21" s="4">
        <f t="shared" si="0"/>
        <v>0</v>
      </c>
    </row>
    <row r="22" spans="1:11" ht="24.95" customHeight="1">
      <c r="A22" s="34">
        <v>42024</v>
      </c>
      <c r="B22" s="4"/>
      <c r="C22" s="4"/>
      <c r="D22" s="4"/>
      <c r="E22" s="4"/>
      <c r="F22" s="4"/>
      <c r="G22" s="4"/>
      <c r="H22" s="4"/>
      <c r="I22" s="4"/>
      <c r="J22" s="13"/>
      <c r="K22" s="4">
        <f t="shared" si="0"/>
        <v>0</v>
      </c>
    </row>
    <row r="23" spans="1:11" ht="24.95" customHeight="1">
      <c r="A23" s="34">
        <v>42025</v>
      </c>
      <c r="B23" s="4"/>
      <c r="C23" s="4"/>
      <c r="D23" s="4"/>
      <c r="E23" s="4"/>
      <c r="F23" s="4"/>
      <c r="G23" s="4"/>
      <c r="H23" s="4"/>
      <c r="I23" s="4"/>
      <c r="J23" s="13"/>
      <c r="K23" s="4">
        <f t="shared" si="0"/>
        <v>0</v>
      </c>
    </row>
    <row r="24" spans="1:11" ht="24.95" customHeight="1">
      <c r="A24" s="34">
        <v>42026</v>
      </c>
      <c r="B24" s="4"/>
      <c r="C24" s="4"/>
      <c r="D24" s="4"/>
      <c r="E24" s="4"/>
      <c r="F24" s="4"/>
      <c r="G24" s="4"/>
      <c r="H24" s="4"/>
      <c r="I24" s="4"/>
      <c r="J24" s="13"/>
      <c r="K24" s="4">
        <f t="shared" si="0"/>
        <v>0</v>
      </c>
    </row>
    <row r="25" spans="1:11" ht="24.95" customHeight="1">
      <c r="A25" s="34">
        <v>42027</v>
      </c>
      <c r="B25" s="4"/>
      <c r="C25" s="4"/>
      <c r="D25" s="4"/>
      <c r="E25" s="4"/>
      <c r="F25" s="4"/>
      <c r="G25" s="4"/>
      <c r="H25" s="4"/>
      <c r="I25" s="4"/>
      <c r="J25" s="13"/>
      <c r="K25" s="4">
        <f t="shared" si="0"/>
        <v>0</v>
      </c>
    </row>
    <row r="26" spans="1:11" ht="24.95" customHeight="1">
      <c r="A26" s="34">
        <v>42028</v>
      </c>
      <c r="B26" s="4"/>
      <c r="C26" s="4"/>
      <c r="D26" s="4"/>
      <c r="E26" s="4"/>
      <c r="F26" s="4"/>
      <c r="G26" s="4"/>
      <c r="H26" s="4"/>
      <c r="I26" s="4"/>
      <c r="J26" s="13"/>
      <c r="K26" s="4">
        <f t="shared" si="0"/>
        <v>0</v>
      </c>
    </row>
    <row r="27" spans="1:11" ht="24.95" customHeight="1">
      <c r="A27" s="34">
        <v>42029</v>
      </c>
      <c r="B27" s="4"/>
      <c r="C27" s="4"/>
      <c r="D27" s="4"/>
      <c r="E27" s="4"/>
      <c r="F27" s="4"/>
      <c r="G27" s="4"/>
      <c r="H27" s="4"/>
      <c r="I27" s="4"/>
      <c r="J27" s="13"/>
      <c r="K27" s="4">
        <f t="shared" si="0"/>
        <v>0</v>
      </c>
    </row>
    <row r="28" spans="1:11" ht="24.95" customHeight="1">
      <c r="A28" s="34">
        <v>42030</v>
      </c>
      <c r="B28" s="4"/>
      <c r="C28" s="4"/>
      <c r="D28" s="4"/>
      <c r="E28" s="4"/>
      <c r="F28" s="4"/>
      <c r="G28" s="4"/>
      <c r="H28" s="4"/>
      <c r="I28" s="4"/>
      <c r="J28" s="13"/>
      <c r="K28" s="4">
        <f t="shared" si="0"/>
        <v>0</v>
      </c>
    </row>
    <row r="29" spans="1:11" ht="24.95" customHeight="1">
      <c r="A29" s="34">
        <v>42031</v>
      </c>
      <c r="B29" s="4"/>
      <c r="C29" s="4"/>
      <c r="D29" s="4"/>
      <c r="E29" s="4"/>
      <c r="F29" s="4"/>
      <c r="G29" s="4"/>
      <c r="H29" s="4"/>
      <c r="I29" s="4"/>
      <c r="J29" s="13"/>
      <c r="K29" s="4">
        <f t="shared" si="0"/>
        <v>0</v>
      </c>
    </row>
    <row r="30" spans="1:11" ht="24.95" customHeight="1">
      <c r="A30" s="34">
        <v>42032</v>
      </c>
      <c r="B30" s="4"/>
      <c r="C30" s="4"/>
      <c r="D30" s="4"/>
      <c r="E30" s="4"/>
      <c r="F30" s="4"/>
      <c r="G30" s="4"/>
      <c r="H30" s="4"/>
      <c r="I30" s="4"/>
      <c r="J30" s="13"/>
      <c r="K30" s="4">
        <f t="shared" si="0"/>
        <v>0</v>
      </c>
    </row>
    <row r="31" spans="1:11" ht="24.95" customHeight="1">
      <c r="A31" s="34">
        <v>42033</v>
      </c>
      <c r="B31" s="4"/>
      <c r="C31" s="4"/>
      <c r="D31" s="4"/>
      <c r="E31" s="4"/>
      <c r="F31" s="4"/>
      <c r="G31" s="4"/>
      <c r="H31" s="4"/>
      <c r="I31" s="4"/>
      <c r="J31" s="13"/>
      <c r="K31" s="4">
        <f t="shared" si="0"/>
        <v>0</v>
      </c>
    </row>
    <row r="32" spans="1:11" ht="24.95" customHeight="1">
      <c r="A32" s="34">
        <v>42034</v>
      </c>
      <c r="B32" s="4"/>
      <c r="C32" s="4"/>
      <c r="D32" s="4"/>
      <c r="E32" s="4"/>
      <c r="F32" s="4"/>
      <c r="G32" s="4"/>
      <c r="H32" s="4"/>
      <c r="I32" s="4"/>
      <c r="J32" s="13"/>
      <c r="K32" s="4">
        <f t="shared" si="0"/>
        <v>0</v>
      </c>
    </row>
    <row r="33" spans="1:11" ht="24.95" customHeight="1">
      <c r="A33" s="34">
        <v>42035</v>
      </c>
      <c r="B33" s="4"/>
      <c r="C33" s="4"/>
      <c r="D33" s="4"/>
      <c r="E33" s="4"/>
      <c r="F33" s="4"/>
      <c r="G33" s="4"/>
      <c r="H33" s="4"/>
      <c r="I33" s="4"/>
      <c r="J33" s="13"/>
      <c r="K33" s="4">
        <f t="shared" si="0"/>
        <v>0</v>
      </c>
    </row>
    <row r="34" spans="1:11" ht="24.75" customHeight="1" thickBot="1">
      <c r="A34" s="42" t="s">
        <v>18</v>
      </c>
      <c r="B34" s="6">
        <f>SUM(B26:B33)</f>
        <v>0</v>
      </c>
      <c r="C34" s="6">
        <f aca="true" t="shared" si="1" ref="C34:J34">SUM(C26:C33)</f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4">
        <f t="shared" si="0"/>
        <v>0</v>
      </c>
    </row>
    <row r="35" spans="1:11" ht="24.95" customHeight="1">
      <c r="A35" s="48" t="s">
        <v>12</v>
      </c>
      <c r="B35" s="20">
        <f>SUM(B13,C13,D13,I13)</f>
        <v>0</v>
      </c>
      <c r="K35" s="17"/>
    </row>
    <row r="36" spans="1:11" ht="24.95" customHeight="1">
      <c r="A36" s="49" t="s">
        <v>13</v>
      </c>
      <c r="B36" s="8">
        <f>SUM(E13)</f>
        <v>0</v>
      </c>
      <c r="K36" s="17"/>
    </row>
    <row r="37" spans="1:11" ht="24.95" customHeight="1">
      <c r="A37" s="45" t="s">
        <v>14</v>
      </c>
      <c r="B37" s="8">
        <f>SUM(F13,G13)</f>
        <v>0</v>
      </c>
      <c r="K37" s="17"/>
    </row>
    <row r="38" spans="1:11" ht="24.95" customHeight="1">
      <c r="A38" s="45" t="s">
        <v>15</v>
      </c>
      <c r="B38" s="8">
        <f>SUM(J13)</f>
        <v>0</v>
      </c>
      <c r="K38" s="17"/>
    </row>
    <row r="39" spans="1:2" ht="27" customHeight="1">
      <c r="A39" s="50" t="s">
        <v>16</v>
      </c>
      <c r="B39" s="8">
        <f>H13</f>
        <v>0</v>
      </c>
    </row>
    <row r="40" spans="1:2" ht="9" customHeight="1">
      <c r="A40" s="69"/>
      <c r="B40" s="70"/>
    </row>
    <row r="41" spans="1:2" ht="15.75" thickBot="1">
      <c r="A41" s="51" t="s">
        <v>17</v>
      </c>
      <c r="B41" s="12">
        <f>SUM(B35:B39)</f>
        <v>0</v>
      </c>
    </row>
  </sheetData>
  <mergeCells count="2">
    <mergeCell ref="A1:K1"/>
    <mergeCell ref="A40:B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7">
      <selection activeCell="K27" sqref="K27"/>
    </sheetView>
  </sheetViews>
  <sheetFormatPr defaultColWidth="8.88671875" defaultRowHeight="15"/>
  <cols>
    <col min="1" max="1" width="16.21484375" style="52" customWidth="1"/>
    <col min="2" max="2" width="9.99609375" style="0" bestFit="1" customWidth="1"/>
  </cols>
  <sheetData>
    <row r="1" spans="1:11" ht="31.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51.75" customHeigh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95" customHeight="1">
      <c r="A3" s="34">
        <v>42036</v>
      </c>
      <c r="B3" s="4"/>
      <c r="C3" s="13"/>
      <c r="D3" s="4"/>
      <c r="E3" s="4"/>
      <c r="F3" s="4"/>
      <c r="G3" s="4"/>
      <c r="H3" s="4"/>
      <c r="I3" s="4"/>
      <c r="J3" s="4"/>
      <c r="K3" s="4">
        <f>SUM(B3:J3)</f>
        <v>0</v>
      </c>
    </row>
    <row r="4" spans="1:11" ht="24.95" customHeight="1">
      <c r="A4" s="34">
        <v>42037</v>
      </c>
      <c r="B4" s="4"/>
      <c r="C4" s="4"/>
      <c r="D4" s="4"/>
      <c r="E4" s="4"/>
      <c r="F4" s="4"/>
      <c r="G4" s="4"/>
      <c r="H4" s="4"/>
      <c r="I4" s="4"/>
      <c r="J4" s="4"/>
      <c r="K4" s="4">
        <f aca="true" t="shared" si="0" ref="K4:K31">SUM(B4:J4)</f>
        <v>0</v>
      </c>
    </row>
    <row r="5" spans="1:11" ht="24.95" customHeight="1">
      <c r="A5" s="34">
        <v>42038</v>
      </c>
      <c r="B5" s="4"/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4.95" customHeight="1">
      <c r="A6" s="34">
        <v>42039</v>
      </c>
      <c r="B6" s="4"/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4.95" customHeight="1">
      <c r="A7" s="34">
        <v>42040</v>
      </c>
      <c r="B7" s="4"/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4.95" customHeight="1">
      <c r="A8" s="34">
        <v>42041</v>
      </c>
      <c r="B8" s="4"/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4.95" customHeight="1">
      <c r="A9" s="34">
        <v>42042</v>
      </c>
      <c r="B9" s="4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4.95" customHeight="1">
      <c r="A10" s="34">
        <v>42043</v>
      </c>
      <c r="B10" s="4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4.95" customHeight="1">
      <c r="A11" s="34">
        <v>42044</v>
      </c>
      <c r="B11" s="4"/>
      <c r="C11" s="4"/>
      <c r="D11" s="4"/>
      <c r="E11" s="4"/>
      <c r="F11" s="4"/>
      <c r="G11" s="13"/>
      <c r="H11" s="13"/>
      <c r="I11" s="4"/>
      <c r="J11" s="4"/>
      <c r="K11" s="4">
        <f t="shared" si="0"/>
        <v>0</v>
      </c>
    </row>
    <row r="12" spans="1:11" ht="24.95" customHeight="1">
      <c r="A12" s="34">
        <v>42045</v>
      </c>
      <c r="B12" s="4"/>
      <c r="C12" s="4"/>
      <c r="D12" s="4"/>
      <c r="E12" s="4"/>
      <c r="F12" s="4"/>
      <c r="G12" s="4"/>
      <c r="H12" s="4"/>
      <c r="I12" s="4"/>
      <c r="J12" s="13"/>
      <c r="K12" s="4">
        <f t="shared" si="0"/>
        <v>0</v>
      </c>
    </row>
    <row r="13" spans="1:11" ht="24.95" customHeight="1">
      <c r="A13" s="34">
        <v>42046</v>
      </c>
      <c r="B13" s="4"/>
      <c r="C13" s="4"/>
      <c r="D13" s="4"/>
      <c r="E13" s="4"/>
      <c r="F13" s="4"/>
      <c r="G13" s="4"/>
      <c r="H13" s="4"/>
      <c r="I13" s="4"/>
      <c r="J13" s="13"/>
      <c r="K13" s="4">
        <f t="shared" si="0"/>
        <v>0</v>
      </c>
    </row>
    <row r="14" spans="1:11" ht="24.95" customHeight="1">
      <c r="A14" s="34">
        <v>42047</v>
      </c>
      <c r="B14" s="4"/>
      <c r="C14" s="4"/>
      <c r="D14" s="4"/>
      <c r="E14" s="4"/>
      <c r="F14" s="4"/>
      <c r="G14" s="4"/>
      <c r="H14" s="4"/>
      <c r="I14" s="4"/>
      <c r="J14" s="13"/>
      <c r="K14" s="4">
        <f t="shared" si="0"/>
        <v>0</v>
      </c>
    </row>
    <row r="15" spans="1:11" ht="24.95" customHeight="1">
      <c r="A15" s="34">
        <v>42048</v>
      </c>
      <c r="B15" s="4"/>
      <c r="C15" s="4"/>
      <c r="D15" s="4"/>
      <c r="E15" s="4"/>
      <c r="F15" s="4"/>
      <c r="G15" s="4"/>
      <c r="H15" s="4"/>
      <c r="I15" s="4"/>
      <c r="J15" s="13"/>
      <c r="K15" s="4">
        <f t="shared" si="0"/>
        <v>0</v>
      </c>
    </row>
    <row r="16" spans="1:11" ht="24.95" customHeight="1">
      <c r="A16" s="34">
        <v>42049</v>
      </c>
      <c r="B16" s="4"/>
      <c r="C16" s="4"/>
      <c r="D16" s="4"/>
      <c r="E16" s="4"/>
      <c r="F16" s="4"/>
      <c r="G16" s="4"/>
      <c r="H16" s="4"/>
      <c r="I16" s="4"/>
      <c r="J16" s="13"/>
      <c r="K16" s="4">
        <f t="shared" si="0"/>
        <v>0</v>
      </c>
    </row>
    <row r="17" spans="1:11" ht="24.95" customHeight="1">
      <c r="A17" s="34">
        <v>42050</v>
      </c>
      <c r="B17" s="4"/>
      <c r="C17" s="4"/>
      <c r="D17" s="4"/>
      <c r="E17" s="4"/>
      <c r="F17" s="4"/>
      <c r="G17" s="4"/>
      <c r="H17" s="4"/>
      <c r="I17" s="4"/>
      <c r="J17" s="13"/>
      <c r="K17" s="4">
        <f t="shared" si="0"/>
        <v>0</v>
      </c>
    </row>
    <row r="18" spans="1:11" ht="24.95" customHeight="1">
      <c r="A18" s="34">
        <v>42051</v>
      </c>
      <c r="B18" s="4"/>
      <c r="C18" s="4"/>
      <c r="D18" s="4"/>
      <c r="E18" s="4"/>
      <c r="F18" s="4"/>
      <c r="G18" s="4"/>
      <c r="H18" s="4"/>
      <c r="I18" s="4"/>
      <c r="J18" s="13"/>
      <c r="K18" s="4">
        <f t="shared" si="0"/>
        <v>0</v>
      </c>
    </row>
    <row r="19" spans="1:11" ht="24.95" customHeight="1">
      <c r="A19" s="34">
        <v>42052</v>
      </c>
      <c r="B19" s="4"/>
      <c r="C19" s="4"/>
      <c r="D19" s="4"/>
      <c r="E19" s="4"/>
      <c r="F19" s="4"/>
      <c r="G19" s="4"/>
      <c r="H19" s="4"/>
      <c r="I19" s="4"/>
      <c r="J19" s="13"/>
      <c r="K19" s="4">
        <f t="shared" si="0"/>
        <v>0</v>
      </c>
    </row>
    <row r="20" spans="1:11" ht="24.95" customHeight="1">
      <c r="A20" s="34">
        <v>42053</v>
      </c>
      <c r="B20" s="4"/>
      <c r="C20" s="4"/>
      <c r="D20" s="4"/>
      <c r="E20" s="4"/>
      <c r="F20" s="4"/>
      <c r="G20" s="4"/>
      <c r="H20" s="4"/>
      <c r="I20" s="4"/>
      <c r="J20" s="13"/>
      <c r="K20" s="4">
        <f t="shared" si="0"/>
        <v>0</v>
      </c>
    </row>
    <row r="21" spans="1:11" ht="24.95" customHeight="1">
      <c r="A21" s="34">
        <v>42054</v>
      </c>
      <c r="B21" s="4"/>
      <c r="C21" s="4"/>
      <c r="D21" s="4"/>
      <c r="E21" s="4"/>
      <c r="F21" s="4"/>
      <c r="G21" s="4"/>
      <c r="H21" s="4"/>
      <c r="I21" s="4"/>
      <c r="J21" s="13"/>
      <c r="K21" s="4">
        <f t="shared" si="0"/>
        <v>0</v>
      </c>
    </row>
    <row r="22" spans="1:11" ht="24.95" customHeight="1">
      <c r="A22" s="34">
        <v>42055</v>
      </c>
      <c r="B22" s="4"/>
      <c r="C22" s="4"/>
      <c r="D22" s="4"/>
      <c r="E22" s="4"/>
      <c r="F22" s="4"/>
      <c r="G22" s="4"/>
      <c r="H22" s="4"/>
      <c r="I22" s="4"/>
      <c r="J22" s="13"/>
      <c r="K22" s="4">
        <f t="shared" si="0"/>
        <v>0</v>
      </c>
    </row>
    <row r="23" spans="1:11" ht="24.95" customHeight="1">
      <c r="A23" s="34">
        <v>42056</v>
      </c>
      <c r="B23" s="4"/>
      <c r="C23" s="4"/>
      <c r="D23" s="4"/>
      <c r="E23" s="4"/>
      <c r="F23" s="4"/>
      <c r="G23" s="4"/>
      <c r="H23" s="4"/>
      <c r="I23" s="4"/>
      <c r="J23" s="13"/>
      <c r="K23" s="4">
        <f t="shared" si="0"/>
        <v>0</v>
      </c>
    </row>
    <row r="24" spans="1:11" ht="24.95" customHeight="1">
      <c r="A24" s="34">
        <v>42057</v>
      </c>
      <c r="B24" s="4"/>
      <c r="C24" s="4"/>
      <c r="D24" s="4"/>
      <c r="E24" s="4"/>
      <c r="F24" s="4"/>
      <c r="G24" s="4"/>
      <c r="H24" s="4"/>
      <c r="I24" s="4"/>
      <c r="J24" s="13"/>
      <c r="K24" s="4">
        <f t="shared" si="0"/>
        <v>0</v>
      </c>
    </row>
    <row r="25" spans="1:11" ht="24.95" customHeight="1">
      <c r="A25" s="34">
        <v>42058</v>
      </c>
      <c r="B25" s="4"/>
      <c r="C25" s="4"/>
      <c r="D25" s="4"/>
      <c r="E25" s="4"/>
      <c r="F25" s="4"/>
      <c r="G25" s="4"/>
      <c r="H25" s="4"/>
      <c r="I25" s="4"/>
      <c r="J25" s="13"/>
      <c r="K25" s="4">
        <f t="shared" si="0"/>
        <v>0</v>
      </c>
    </row>
    <row r="26" spans="1:11" ht="24.95" customHeight="1">
      <c r="A26" s="34">
        <v>42059</v>
      </c>
      <c r="B26" s="4"/>
      <c r="C26" s="4"/>
      <c r="D26" s="4"/>
      <c r="E26" s="4"/>
      <c r="F26" s="4"/>
      <c r="G26" s="4"/>
      <c r="H26" s="4"/>
      <c r="I26" s="4"/>
      <c r="J26" s="13"/>
      <c r="K26" s="4">
        <f t="shared" si="0"/>
        <v>0</v>
      </c>
    </row>
    <row r="27" spans="1:11" ht="24.95" customHeight="1">
      <c r="A27" s="34">
        <v>42060</v>
      </c>
      <c r="B27" s="4"/>
      <c r="C27" s="4"/>
      <c r="D27" s="4"/>
      <c r="E27" s="4"/>
      <c r="F27" s="4"/>
      <c r="G27" s="4"/>
      <c r="H27" s="4"/>
      <c r="I27" s="4"/>
      <c r="J27" s="13"/>
      <c r="K27" s="4">
        <f t="shared" si="0"/>
        <v>0</v>
      </c>
    </row>
    <row r="28" spans="1:11" ht="24.95" customHeight="1">
      <c r="A28" s="34">
        <v>42061</v>
      </c>
      <c r="B28" s="4"/>
      <c r="C28" s="4"/>
      <c r="D28" s="4"/>
      <c r="E28" s="4"/>
      <c r="F28" s="4"/>
      <c r="G28" s="4"/>
      <c r="H28" s="4"/>
      <c r="I28" s="4"/>
      <c r="J28" s="13"/>
      <c r="K28" s="4">
        <f t="shared" si="0"/>
        <v>0</v>
      </c>
    </row>
    <row r="29" spans="1:11" ht="24.95" customHeight="1">
      <c r="A29" s="34">
        <v>42062</v>
      </c>
      <c r="B29" s="4"/>
      <c r="C29" s="4"/>
      <c r="D29" s="4"/>
      <c r="E29" s="4"/>
      <c r="F29" s="4"/>
      <c r="G29" s="4"/>
      <c r="H29" s="4"/>
      <c r="I29" s="4"/>
      <c r="J29" s="13"/>
      <c r="K29" s="4">
        <f t="shared" si="0"/>
        <v>0</v>
      </c>
    </row>
    <row r="30" spans="1:11" ht="24.95" customHeight="1">
      <c r="A30" s="34">
        <v>42063</v>
      </c>
      <c r="B30" s="4"/>
      <c r="C30" s="4"/>
      <c r="D30" s="4"/>
      <c r="E30" s="4"/>
      <c r="F30" s="4"/>
      <c r="G30" s="4"/>
      <c r="H30" s="4"/>
      <c r="I30" s="4"/>
      <c r="J30" s="13"/>
      <c r="K30" s="4">
        <f t="shared" si="0"/>
        <v>0</v>
      </c>
    </row>
    <row r="31" spans="1:11" ht="24.75" customHeight="1" thickBot="1">
      <c r="A31" s="42" t="s">
        <v>18</v>
      </c>
      <c r="B31" s="6">
        <f>SUM(B26:B30)</f>
        <v>0</v>
      </c>
      <c r="C31" s="6">
        <f aca="true" t="shared" si="1" ref="C31:J31">SUM(C26:C30)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4">
        <f t="shared" si="0"/>
        <v>0</v>
      </c>
    </row>
    <row r="32" spans="1:11" ht="24.95" customHeight="1">
      <c r="A32" s="48" t="s">
        <v>12</v>
      </c>
      <c r="B32" s="20">
        <f>SUM(B13,C13,D13,I13)</f>
        <v>0</v>
      </c>
      <c r="K32" s="17"/>
    </row>
    <row r="33" spans="1:11" ht="24.95" customHeight="1">
      <c r="A33" s="49" t="s">
        <v>13</v>
      </c>
      <c r="B33" s="8">
        <f>SUM(E13)</f>
        <v>0</v>
      </c>
      <c r="K33" s="17"/>
    </row>
    <row r="34" spans="1:11" ht="24.95" customHeight="1">
      <c r="A34" s="45" t="s">
        <v>14</v>
      </c>
      <c r="B34" s="8">
        <f>SUM(F13,G13)</f>
        <v>0</v>
      </c>
      <c r="K34" s="17"/>
    </row>
    <row r="35" spans="1:11" ht="24.95" customHeight="1">
      <c r="A35" s="45" t="s">
        <v>15</v>
      </c>
      <c r="B35" s="8">
        <f>SUM(J13)</f>
        <v>0</v>
      </c>
      <c r="K35" s="17"/>
    </row>
    <row r="36" spans="1:2" ht="27" customHeight="1">
      <c r="A36" s="50" t="s">
        <v>16</v>
      </c>
      <c r="B36" s="8">
        <f>H13</f>
        <v>0</v>
      </c>
    </row>
    <row r="37" spans="1:2" ht="9" customHeight="1">
      <c r="A37" s="69"/>
      <c r="B37" s="70"/>
    </row>
    <row r="38" spans="1:2" ht="15.75" thickBot="1">
      <c r="A38" s="51" t="s">
        <v>17</v>
      </c>
      <c r="B38" s="12">
        <f>SUM(B32:B36)</f>
        <v>0</v>
      </c>
    </row>
  </sheetData>
  <mergeCells count="2">
    <mergeCell ref="A1:K1"/>
    <mergeCell ref="A37:B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4">
      <selection activeCell="K31" sqref="K31"/>
    </sheetView>
  </sheetViews>
  <sheetFormatPr defaultColWidth="8.88671875" defaultRowHeight="15"/>
  <cols>
    <col min="1" max="1" width="16.21484375" style="52" customWidth="1"/>
    <col min="2" max="2" width="9.99609375" style="0" bestFit="1" customWidth="1"/>
  </cols>
  <sheetData>
    <row r="1" spans="1:11" ht="31.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51.75" customHeigh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95" customHeight="1">
      <c r="A3" s="34">
        <v>42064</v>
      </c>
      <c r="B3" s="4"/>
      <c r="C3" s="13"/>
      <c r="D3" s="4"/>
      <c r="E3" s="4"/>
      <c r="F3" s="4"/>
      <c r="G3" s="4"/>
      <c r="H3" s="4"/>
      <c r="I3" s="4"/>
      <c r="J3" s="4"/>
      <c r="K3" s="4">
        <f>SUM(B3:J3)</f>
        <v>0</v>
      </c>
    </row>
    <row r="4" spans="1:11" ht="24.95" customHeight="1">
      <c r="A4" s="34">
        <v>42065</v>
      </c>
      <c r="B4" s="4"/>
      <c r="C4" s="4"/>
      <c r="D4" s="4"/>
      <c r="E4" s="4"/>
      <c r="F4" s="4"/>
      <c r="G4" s="4"/>
      <c r="H4" s="4"/>
      <c r="I4" s="4"/>
      <c r="J4" s="4"/>
      <c r="K4" s="4">
        <f aca="true" t="shared" si="0" ref="K4:K34">SUM(B4:J4)</f>
        <v>0</v>
      </c>
    </row>
    <row r="5" spans="1:11" ht="24.95" customHeight="1">
      <c r="A5" s="34">
        <v>42066</v>
      </c>
      <c r="B5" s="4"/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4.95" customHeight="1">
      <c r="A6" s="34">
        <v>42067</v>
      </c>
      <c r="B6" s="4"/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4.95" customHeight="1">
      <c r="A7" s="34">
        <v>42068</v>
      </c>
      <c r="B7" s="4"/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4.95" customHeight="1">
      <c r="A8" s="34">
        <v>42069</v>
      </c>
      <c r="B8" s="4"/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4.95" customHeight="1">
      <c r="A9" s="34">
        <v>42070</v>
      </c>
      <c r="B9" s="4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4.95" customHeight="1">
      <c r="A10" s="34">
        <v>42071</v>
      </c>
      <c r="B10" s="4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4.95" customHeight="1">
      <c r="A11" s="34">
        <v>42072</v>
      </c>
      <c r="B11" s="4"/>
      <c r="C11" s="4"/>
      <c r="D11" s="4"/>
      <c r="E11" s="4"/>
      <c r="F11" s="4"/>
      <c r="G11" s="13"/>
      <c r="H11" s="13"/>
      <c r="I11" s="4"/>
      <c r="J11" s="4"/>
      <c r="K11" s="4">
        <f t="shared" si="0"/>
        <v>0</v>
      </c>
    </row>
    <row r="12" spans="1:11" ht="24.95" customHeight="1">
      <c r="A12" s="34">
        <v>42073</v>
      </c>
      <c r="B12" s="4"/>
      <c r="C12" s="4"/>
      <c r="D12" s="4"/>
      <c r="E12" s="4"/>
      <c r="F12" s="4"/>
      <c r="G12" s="4"/>
      <c r="H12" s="4"/>
      <c r="I12" s="4"/>
      <c r="J12" s="13"/>
      <c r="K12" s="4">
        <f t="shared" si="0"/>
        <v>0</v>
      </c>
    </row>
    <row r="13" spans="1:11" ht="24.95" customHeight="1">
      <c r="A13" s="34">
        <v>42074</v>
      </c>
      <c r="B13" s="4"/>
      <c r="C13" s="4"/>
      <c r="D13" s="4"/>
      <c r="E13" s="4"/>
      <c r="F13" s="4"/>
      <c r="G13" s="4"/>
      <c r="H13" s="4"/>
      <c r="I13" s="4"/>
      <c r="J13" s="13"/>
      <c r="K13" s="4">
        <f t="shared" si="0"/>
        <v>0</v>
      </c>
    </row>
    <row r="14" spans="1:11" ht="24.95" customHeight="1">
      <c r="A14" s="34">
        <v>42075</v>
      </c>
      <c r="B14" s="4"/>
      <c r="C14" s="4"/>
      <c r="D14" s="4"/>
      <c r="E14" s="4"/>
      <c r="F14" s="4"/>
      <c r="G14" s="4"/>
      <c r="H14" s="4"/>
      <c r="I14" s="4"/>
      <c r="J14" s="13"/>
      <c r="K14" s="4">
        <f t="shared" si="0"/>
        <v>0</v>
      </c>
    </row>
    <row r="15" spans="1:11" ht="24.95" customHeight="1">
      <c r="A15" s="34">
        <v>42076</v>
      </c>
      <c r="B15" s="4"/>
      <c r="C15" s="4"/>
      <c r="D15" s="4"/>
      <c r="E15" s="4"/>
      <c r="F15" s="4"/>
      <c r="G15" s="4"/>
      <c r="H15" s="4"/>
      <c r="I15" s="4"/>
      <c r="J15" s="13"/>
      <c r="K15" s="4">
        <f t="shared" si="0"/>
        <v>0</v>
      </c>
    </row>
    <row r="16" spans="1:11" ht="24.95" customHeight="1">
      <c r="A16" s="34">
        <v>42077</v>
      </c>
      <c r="B16" s="4"/>
      <c r="C16" s="4"/>
      <c r="D16" s="4"/>
      <c r="E16" s="4"/>
      <c r="F16" s="4"/>
      <c r="G16" s="4"/>
      <c r="H16" s="4"/>
      <c r="I16" s="4"/>
      <c r="J16" s="13"/>
      <c r="K16" s="4">
        <f t="shared" si="0"/>
        <v>0</v>
      </c>
    </row>
    <row r="17" spans="1:11" ht="24.95" customHeight="1">
      <c r="A17" s="34">
        <v>42078</v>
      </c>
      <c r="B17" s="4"/>
      <c r="C17" s="4"/>
      <c r="D17" s="4"/>
      <c r="E17" s="4"/>
      <c r="F17" s="4"/>
      <c r="G17" s="4"/>
      <c r="H17" s="4"/>
      <c r="I17" s="4"/>
      <c r="J17" s="13"/>
      <c r="K17" s="4">
        <f t="shared" si="0"/>
        <v>0</v>
      </c>
    </row>
    <row r="18" spans="1:11" ht="24.95" customHeight="1">
      <c r="A18" s="34">
        <v>42079</v>
      </c>
      <c r="B18" s="4"/>
      <c r="C18" s="4"/>
      <c r="D18" s="4"/>
      <c r="E18" s="4"/>
      <c r="F18" s="4"/>
      <c r="G18" s="4"/>
      <c r="H18" s="4"/>
      <c r="I18" s="4"/>
      <c r="J18" s="13"/>
      <c r="K18" s="4">
        <f t="shared" si="0"/>
        <v>0</v>
      </c>
    </row>
    <row r="19" spans="1:11" ht="24.95" customHeight="1">
      <c r="A19" s="34">
        <v>42080</v>
      </c>
      <c r="B19" s="4"/>
      <c r="C19" s="4"/>
      <c r="D19" s="4"/>
      <c r="E19" s="4"/>
      <c r="F19" s="4"/>
      <c r="G19" s="4"/>
      <c r="H19" s="4"/>
      <c r="I19" s="4"/>
      <c r="J19" s="13"/>
      <c r="K19" s="4">
        <f t="shared" si="0"/>
        <v>0</v>
      </c>
    </row>
    <row r="20" spans="1:11" ht="24.95" customHeight="1">
      <c r="A20" s="34">
        <v>42081</v>
      </c>
      <c r="B20" s="4"/>
      <c r="C20" s="4"/>
      <c r="D20" s="4"/>
      <c r="E20" s="4"/>
      <c r="F20" s="4"/>
      <c r="G20" s="4"/>
      <c r="H20" s="4"/>
      <c r="I20" s="4"/>
      <c r="J20" s="13"/>
      <c r="K20" s="4">
        <f t="shared" si="0"/>
        <v>0</v>
      </c>
    </row>
    <row r="21" spans="1:11" ht="24.95" customHeight="1">
      <c r="A21" s="34">
        <v>42082</v>
      </c>
      <c r="B21" s="4"/>
      <c r="C21" s="4"/>
      <c r="D21" s="4"/>
      <c r="E21" s="4"/>
      <c r="F21" s="4"/>
      <c r="G21" s="4"/>
      <c r="H21" s="4"/>
      <c r="I21" s="4"/>
      <c r="J21" s="13"/>
      <c r="K21" s="4">
        <f t="shared" si="0"/>
        <v>0</v>
      </c>
    </row>
    <row r="22" spans="1:11" ht="24.95" customHeight="1">
      <c r="A22" s="34">
        <v>42083</v>
      </c>
      <c r="B22" s="4"/>
      <c r="C22" s="4"/>
      <c r="D22" s="4"/>
      <c r="E22" s="4"/>
      <c r="F22" s="4"/>
      <c r="G22" s="4"/>
      <c r="H22" s="4"/>
      <c r="I22" s="4"/>
      <c r="J22" s="13"/>
      <c r="K22" s="4">
        <f t="shared" si="0"/>
        <v>0</v>
      </c>
    </row>
    <row r="23" spans="1:11" ht="24.95" customHeight="1">
      <c r="A23" s="34">
        <v>42084</v>
      </c>
      <c r="B23" s="4"/>
      <c r="C23" s="4"/>
      <c r="D23" s="4"/>
      <c r="E23" s="4"/>
      <c r="F23" s="4"/>
      <c r="G23" s="4"/>
      <c r="H23" s="4"/>
      <c r="I23" s="4"/>
      <c r="J23" s="13"/>
      <c r="K23" s="4">
        <f t="shared" si="0"/>
        <v>0</v>
      </c>
    </row>
    <row r="24" spans="1:11" ht="24.95" customHeight="1">
      <c r="A24" s="34">
        <v>42085</v>
      </c>
      <c r="B24" s="4"/>
      <c r="C24" s="4"/>
      <c r="D24" s="4"/>
      <c r="E24" s="4"/>
      <c r="F24" s="4"/>
      <c r="G24" s="4"/>
      <c r="H24" s="4"/>
      <c r="I24" s="4"/>
      <c r="J24" s="13"/>
      <c r="K24" s="4">
        <f t="shared" si="0"/>
        <v>0</v>
      </c>
    </row>
    <row r="25" spans="1:11" ht="24.95" customHeight="1">
      <c r="A25" s="34">
        <v>42086</v>
      </c>
      <c r="B25" s="4"/>
      <c r="C25" s="4"/>
      <c r="D25" s="4"/>
      <c r="E25" s="4"/>
      <c r="F25" s="4"/>
      <c r="G25" s="4"/>
      <c r="H25" s="4"/>
      <c r="I25" s="4"/>
      <c r="J25" s="13"/>
      <c r="K25" s="4">
        <f t="shared" si="0"/>
        <v>0</v>
      </c>
    </row>
    <row r="26" spans="1:11" ht="24.95" customHeight="1">
      <c r="A26" s="34">
        <v>42087</v>
      </c>
      <c r="B26" s="4"/>
      <c r="C26" s="4"/>
      <c r="D26" s="4"/>
      <c r="E26" s="4"/>
      <c r="F26" s="4"/>
      <c r="G26" s="4"/>
      <c r="H26" s="4"/>
      <c r="I26" s="4"/>
      <c r="J26" s="13"/>
      <c r="K26" s="4">
        <f t="shared" si="0"/>
        <v>0</v>
      </c>
    </row>
    <row r="27" spans="1:11" ht="24.95" customHeight="1">
      <c r="A27" s="34">
        <v>42088</v>
      </c>
      <c r="B27" s="4"/>
      <c r="C27" s="4"/>
      <c r="D27" s="4"/>
      <c r="E27" s="4"/>
      <c r="F27" s="4"/>
      <c r="G27" s="4"/>
      <c r="H27" s="4"/>
      <c r="I27" s="4"/>
      <c r="J27" s="13"/>
      <c r="K27" s="4">
        <f t="shared" si="0"/>
        <v>0</v>
      </c>
    </row>
    <row r="28" spans="1:11" ht="24.95" customHeight="1">
      <c r="A28" s="34">
        <v>42089</v>
      </c>
      <c r="B28" s="4"/>
      <c r="C28" s="4"/>
      <c r="D28" s="4"/>
      <c r="E28" s="4"/>
      <c r="F28" s="4"/>
      <c r="G28" s="4"/>
      <c r="H28" s="4"/>
      <c r="I28" s="4"/>
      <c r="J28" s="13"/>
      <c r="K28" s="4">
        <f t="shared" si="0"/>
        <v>0</v>
      </c>
    </row>
    <row r="29" spans="1:11" ht="24.95" customHeight="1">
      <c r="A29" s="34">
        <v>42090</v>
      </c>
      <c r="B29" s="4"/>
      <c r="C29" s="4"/>
      <c r="D29" s="4"/>
      <c r="E29" s="4"/>
      <c r="F29" s="4"/>
      <c r="G29" s="4"/>
      <c r="H29" s="4"/>
      <c r="I29" s="4"/>
      <c r="J29" s="13"/>
      <c r="K29" s="4">
        <f t="shared" si="0"/>
        <v>0</v>
      </c>
    </row>
    <row r="30" spans="1:11" ht="24.95" customHeight="1">
      <c r="A30" s="34">
        <v>42091</v>
      </c>
      <c r="B30" s="4"/>
      <c r="C30" s="4"/>
      <c r="D30" s="4"/>
      <c r="E30" s="4"/>
      <c r="F30" s="4"/>
      <c r="G30" s="4"/>
      <c r="H30" s="4"/>
      <c r="I30" s="4"/>
      <c r="J30" s="13"/>
      <c r="K30" s="4">
        <f t="shared" si="0"/>
        <v>0</v>
      </c>
    </row>
    <row r="31" spans="1:11" ht="24.95" customHeight="1">
      <c r="A31" s="34">
        <v>42092</v>
      </c>
      <c r="B31" s="4"/>
      <c r="C31" s="4"/>
      <c r="D31" s="4"/>
      <c r="E31" s="4"/>
      <c r="F31" s="4"/>
      <c r="G31" s="4"/>
      <c r="H31" s="4"/>
      <c r="I31" s="4"/>
      <c r="J31" s="13"/>
      <c r="K31" s="4">
        <f t="shared" si="0"/>
        <v>0</v>
      </c>
    </row>
    <row r="32" spans="1:11" ht="24.95" customHeight="1">
      <c r="A32" s="34">
        <v>42093</v>
      </c>
      <c r="B32" s="4"/>
      <c r="C32" s="4"/>
      <c r="D32" s="4"/>
      <c r="E32" s="4"/>
      <c r="F32" s="4"/>
      <c r="G32" s="4"/>
      <c r="H32" s="4"/>
      <c r="I32" s="4"/>
      <c r="J32" s="13"/>
      <c r="K32" s="4">
        <f t="shared" si="0"/>
        <v>0</v>
      </c>
    </row>
    <row r="33" spans="1:11" ht="24.95" customHeight="1">
      <c r="A33" s="34">
        <v>42094</v>
      </c>
      <c r="B33" s="4"/>
      <c r="C33" s="4"/>
      <c r="D33" s="4"/>
      <c r="E33" s="4"/>
      <c r="F33" s="4"/>
      <c r="G33" s="4"/>
      <c r="H33" s="4"/>
      <c r="I33" s="4"/>
      <c r="J33" s="13"/>
      <c r="K33" s="4">
        <f t="shared" si="0"/>
        <v>0</v>
      </c>
    </row>
    <row r="34" spans="1:11" ht="24.75" customHeight="1" thickBot="1">
      <c r="A34" s="42" t="s">
        <v>18</v>
      </c>
      <c r="B34" s="6">
        <f>SUM(B26:B33)</f>
        <v>0</v>
      </c>
      <c r="C34" s="6">
        <f aca="true" t="shared" si="1" ref="C34:J34">SUM(C26:C33)</f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57">
        <f t="shared" si="0"/>
        <v>0</v>
      </c>
    </row>
    <row r="35" spans="1:11" ht="24.95" customHeight="1">
      <c r="A35" s="48" t="s">
        <v>12</v>
      </c>
      <c r="B35" s="20">
        <f>SUM(B13,C13,D13,I13)</f>
        <v>0</v>
      </c>
      <c r="K35" s="17"/>
    </row>
    <row r="36" spans="1:11" ht="24.95" customHeight="1">
      <c r="A36" s="49" t="s">
        <v>13</v>
      </c>
      <c r="B36" s="8">
        <f>SUM(E13)</f>
        <v>0</v>
      </c>
      <c r="K36" s="17"/>
    </row>
    <row r="37" spans="1:11" ht="24.95" customHeight="1">
      <c r="A37" s="45" t="s">
        <v>14</v>
      </c>
      <c r="B37" s="8">
        <f>SUM(F13,G13)</f>
        <v>0</v>
      </c>
      <c r="K37" s="17"/>
    </row>
    <row r="38" spans="1:11" ht="24.95" customHeight="1">
      <c r="A38" s="45" t="s">
        <v>15</v>
      </c>
      <c r="B38" s="8">
        <f>SUM(J13)</f>
        <v>0</v>
      </c>
      <c r="K38" s="17"/>
    </row>
    <row r="39" spans="1:2" ht="27" customHeight="1">
      <c r="A39" s="50" t="s">
        <v>16</v>
      </c>
      <c r="B39" s="8">
        <f>H13</f>
        <v>0</v>
      </c>
    </row>
    <row r="40" spans="1:2" ht="9" customHeight="1">
      <c r="A40" s="69"/>
      <c r="B40" s="70"/>
    </row>
    <row r="41" spans="1:2" ht="25.5" customHeight="1" thickBot="1">
      <c r="A41" s="51" t="s">
        <v>17</v>
      </c>
      <c r="B41" s="24">
        <f>SUM(B35:B39)</f>
        <v>0</v>
      </c>
    </row>
  </sheetData>
  <mergeCells count="2">
    <mergeCell ref="A1:K1"/>
    <mergeCell ref="A40:B4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4" sqref="G14"/>
    </sheetView>
  </sheetViews>
  <sheetFormatPr defaultColWidth="8.88671875" defaultRowHeight="24.75" customHeight="1"/>
  <cols>
    <col min="1" max="1" width="13.99609375" style="52" customWidth="1"/>
    <col min="2" max="2" width="10.886718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41730</v>
      </c>
      <c r="B3" s="1"/>
      <c r="C3" s="22">
        <v>5</v>
      </c>
      <c r="D3" s="1"/>
      <c r="E3" s="1"/>
      <c r="F3" s="1"/>
      <c r="G3" s="1"/>
      <c r="H3" s="1"/>
      <c r="I3" s="1"/>
      <c r="J3" s="1"/>
      <c r="K3" s="5">
        <f>SUM(B3:J3)</f>
        <v>5</v>
      </c>
    </row>
    <row r="4" spans="1:11" ht="24.75" customHeight="1">
      <c r="A4" s="40">
        <v>41732</v>
      </c>
      <c r="B4" s="4">
        <v>0</v>
      </c>
      <c r="C4" s="4">
        <v>0</v>
      </c>
      <c r="D4" s="4">
        <v>0</v>
      </c>
      <c r="E4" s="4">
        <v>0</v>
      </c>
      <c r="F4" s="4">
        <v>364.15</v>
      </c>
      <c r="G4" s="4">
        <v>443.7</v>
      </c>
      <c r="H4" s="4">
        <v>120</v>
      </c>
      <c r="I4" s="4">
        <v>0</v>
      </c>
      <c r="J4" s="4">
        <v>0</v>
      </c>
      <c r="K4" s="5">
        <f>SUM(B4:J4)</f>
        <v>927.8499999999999</v>
      </c>
    </row>
    <row r="5" spans="1:11" ht="24.75" customHeight="1">
      <c r="A5" s="40">
        <v>41739</v>
      </c>
      <c r="B5" s="4">
        <v>0</v>
      </c>
      <c r="C5" s="4">
        <v>0</v>
      </c>
      <c r="D5" s="4">
        <v>0</v>
      </c>
      <c r="E5" s="4">
        <v>0</v>
      </c>
      <c r="F5" s="4">
        <v>281.25</v>
      </c>
      <c r="G5" s="4">
        <v>467.35</v>
      </c>
      <c r="H5" s="4">
        <v>120</v>
      </c>
      <c r="I5" s="4">
        <v>0</v>
      </c>
      <c r="J5" s="4">
        <v>0</v>
      </c>
      <c r="K5" s="5">
        <f aca="true" t="shared" si="0" ref="K5:K11">SUM(B5:J5)</f>
        <v>868.6</v>
      </c>
    </row>
    <row r="6" spans="1:11" ht="24.75" customHeight="1">
      <c r="A6" s="40">
        <v>41740</v>
      </c>
      <c r="B6" s="4">
        <v>0</v>
      </c>
      <c r="C6" s="4">
        <v>0</v>
      </c>
      <c r="D6" s="4">
        <v>0</v>
      </c>
      <c r="E6" s="4">
        <v>0</v>
      </c>
      <c r="F6" s="4"/>
      <c r="G6" s="4">
        <v>0</v>
      </c>
      <c r="H6" s="4">
        <v>0</v>
      </c>
      <c r="I6" s="4">
        <v>0</v>
      </c>
      <c r="J6" s="4">
        <v>20</v>
      </c>
      <c r="K6" s="5">
        <f t="shared" si="0"/>
        <v>20</v>
      </c>
    </row>
    <row r="7" spans="1:11" ht="24.75" customHeight="1">
      <c r="A7" s="40">
        <v>41742</v>
      </c>
      <c r="B7" s="4">
        <v>0</v>
      </c>
      <c r="C7" s="4">
        <v>150</v>
      </c>
      <c r="D7" s="4">
        <v>0</v>
      </c>
      <c r="E7" s="4">
        <v>150</v>
      </c>
      <c r="F7" s="4"/>
      <c r="G7" s="4">
        <v>0</v>
      </c>
      <c r="H7" s="4">
        <v>0</v>
      </c>
      <c r="I7" s="4">
        <v>0</v>
      </c>
      <c r="J7" s="4">
        <v>20</v>
      </c>
      <c r="K7" s="5">
        <f t="shared" si="0"/>
        <v>320</v>
      </c>
    </row>
    <row r="8" spans="1:11" ht="24.75" customHeight="1">
      <c r="A8" s="40">
        <v>41746</v>
      </c>
      <c r="B8" s="4"/>
      <c r="C8" s="4"/>
      <c r="D8" s="4"/>
      <c r="E8" s="4"/>
      <c r="F8" s="4">
        <v>263.75</v>
      </c>
      <c r="G8" s="4">
        <v>429.95</v>
      </c>
      <c r="H8" s="4">
        <v>120</v>
      </c>
      <c r="I8" s="4"/>
      <c r="J8" s="4">
        <v>40</v>
      </c>
      <c r="K8" s="5">
        <f t="shared" si="0"/>
        <v>853.7</v>
      </c>
    </row>
    <row r="9" spans="1:11" ht="24.75" customHeight="1">
      <c r="A9" s="40">
        <v>41753</v>
      </c>
      <c r="B9" s="4"/>
      <c r="C9" s="4"/>
      <c r="D9" s="4"/>
      <c r="E9" s="4"/>
      <c r="F9" s="4">
        <v>371.45</v>
      </c>
      <c r="G9" s="4">
        <v>583.85</v>
      </c>
      <c r="H9" s="4">
        <v>120</v>
      </c>
      <c r="I9" s="4"/>
      <c r="J9" s="4"/>
      <c r="K9" s="5">
        <f t="shared" si="0"/>
        <v>1075.3</v>
      </c>
    </row>
    <row r="10" spans="1:11" ht="24.75" customHeight="1">
      <c r="A10" s="40">
        <v>41756</v>
      </c>
      <c r="B10" s="4"/>
      <c r="C10" s="4"/>
      <c r="D10" s="4"/>
      <c r="E10" s="4"/>
      <c r="F10" s="4"/>
      <c r="G10" s="4"/>
      <c r="H10" s="4"/>
      <c r="I10" s="4"/>
      <c r="J10" s="4">
        <v>25</v>
      </c>
      <c r="K10" s="5">
        <f t="shared" si="0"/>
        <v>25</v>
      </c>
    </row>
    <row r="11" spans="1:11" ht="24.75" customHeight="1" thickBot="1">
      <c r="A11" s="42" t="s">
        <v>18</v>
      </c>
      <c r="B11" s="6">
        <f>-SUM(B3:B10)</f>
        <v>0</v>
      </c>
      <c r="C11" s="14">
        <f>SUM(C3:C10)</f>
        <v>155</v>
      </c>
      <c r="D11" s="14">
        <f aca="true" t="shared" si="1" ref="D11:J11">SUM(D3:D10)</f>
        <v>0</v>
      </c>
      <c r="E11" s="14">
        <f t="shared" si="1"/>
        <v>150</v>
      </c>
      <c r="F11" s="14">
        <f t="shared" si="1"/>
        <v>1280.6</v>
      </c>
      <c r="G11" s="14">
        <f t="shared" si="1"/>
        <v>1924.85</v>
      </c>
      <c r="H11" s="14">
        <f t="shared" si="1"/>
        <v>480</v>
      </c>
      <c r="I11" s="14">
        <f t="shared" si="1"/>
        <v>0</v>
      </c>
      <c r="J11" s="14">
        <f t="shared" si="1"/>
        <v>105</v>
      </c>
      <c r="K11" s="5">
        <f t="shared" si="0"/>
        <v>4095.45</v>
      </c>
    </row>
    <row r="12" spans="1:5" ht="24.75" customHeight="1">
      <c r="A12" s="48" t="s">
        <v>12</v>
      </c>
      <c r="B12" s="20">
        <f>SUM(B11,C11,I11)</f>
        <v>155</v>
      </c>
      <c r="C12" s="53"/>
      <c r="D12" s="54"/>
      <c r="E12" s="53"/>
    </row>
    <row r="13" spans="1:5" ht="24.75" customHeight="1">
      <c r="A13" s="49" t="s">
        <v>13</v>
      </c>
      <c r="B13" s="8">
        <f>SUM(E11)</f>
        <v>150</v>
      </c>
      <c r="C13" s="53"/>
      <c r="D13" s="55"/>
      <c r="E13" s="53"/>
    </row>
    <row r="14" spans="1:5" ht="24.75" customHeight="1">
      <c r="A14" s="45" t="s">
        <v>14</v>
      </c>
      <c r="B14" s="8">
        <f>SUM(F11,G11)</f>
        <v>3205.45</v>
      </c>
      <c r="C14" s="53"/>
      <c r="D14" s="55"/>
      <c r="E14" s="53"/>
    </row>
    <row r="15" spans="1:5" ht="24.75" customHeight="1">
      <c r="A15" s="45" t="s">
        <v>15</v>
      </c>
      <c r="B15" s="8">
        <f>SUM(J11)</f>
        <v>105</v>
      </c>
      <c r="C15" s="53"/>
      <c r="D15" s="55"/>
      <c r="E15" s="53"/>
    </row>
    <row r="16" spans="1:5" ht="24.75" customHeight="1">
      <c r="A16" s="50" t="s">
        <v>16</v>
      </c>
      <c r="B16" s="8">
        <f>SUM(H11)</f>
        <v>480</v>
      </c>
      <c r="C16" s="53"/>
      <c r="D16" s="55"/>
      <c r="E16" s="53"/>
    </row>
    <row r="17" spans="1:5" ht="10.5" customHeight="1">
      <c r="A17" s="69"/>
      <c r="B17" s="70"/>
      <c r="C17" s="53"/>
      <c r="D17" s="55"/>
      <c r="E17" s="53"/>
    </row>
    <row r="18" spans="1:5" ht="24.75" customHeight="1" thickBot="1">
      <c r="A18" s="51" t="s">
        <v>17</v>
      </c>
      <c r="B18" s="24">
        <f>SUM(B12:B16)</f>
        <v>4095.45</v>
      </c>
      <c r="C18" s="53"/>
      <c r="D18" s="55"/>
      <c r="E18" s="53"/>
    </row>
    <row r="19" spans="3:5" ht="24.75" customHeight="1">
      <c r="C19" s="53"/>
      <c r="D19" s="55"/>
      <c r="E19" s="53"/>
    </row>
    <row r="20" spans="3:5" ht="24.75" customHeight="1">
      <c r="C20" s="53"/>
      <c r="D20" s="53"/>
      <c r="E20" s="53"/>
    </row>
  </sheetData>
  <mergeCells count="2">
    <mergeCell ref="A1:K1"/>
    <mergeCell ref="A17:B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G14" sqref="G14"/>
    </sheetView>
  </sheetViews>
  <sheetFormatPr defaultColWidth="8.88671875" defaultRowHeight="15"/>
  <cols>
    <col min="1" max="1" width="11.6640625" style="52" customWidth="1"/>
    <col min="2" max="2" width="10.3359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 thickBot="1">
      <c r="A3" s="33">
        <v>41760</v>
      </c>
      <c r="B3" s="1"/>
      <c r="C3" s="1">
        <v>282.2</v>
      </c>
      <c r="D3" s="1"/>
      <c r="E3" s="1"/>
      <c r="F3" s="1"/>
      <c r="G3" s="22">
        <v>620</v>
      </c>
      <c r="H3" s="22">
        <v>120</v>
      </c>
      <c r="I3" s="1"/>
      <c r="J3" s="1">
        <v>10</v>
      </c>
      <c r="K3" s="2">
        <f>SUM(B3:J3)</f>
        <v>1032.2</v>
      </c>
    </row>
    <row r="4" spans="1:11" ht="24.75" customHeight="1" thickBot="1">
      <c r="A4" s="40">
        <v>41764</v>
      </c>
      <c r="B4" s="4"/>
      <c r="C4" s="4"/>
      <c r="D4" s="4"/>
      <c r="E4" s="4"/>
      <c r="F4" s="4"/>
      <c r="G4" s="4"/>
      <c r="H4" s="4"/>
      <c r="I4" s="4"/>
      <c r="J4" s="13">
        <v>20</v>
      </c>
      <c r="K4" s="2">
        <f aca="true" t="shared" si="0" ref="K4:K22">SUM(B4:J4)</f>
        <v>20</v>
      </c>
    </row>
    <row r="5" spans="1:11" ht="24.75" customHeight="1" thickBot="1">
      <c r="A5" s="40">
        <v>41767</v>
      </c>
      <c r="B5" s="4"/>
      <c r="C5" s="4">
        <v>487.2</v>
      </c>
      <c r="D5" s="4"/>
      <c r="E5" s="4"/>
      <c r="F5" s="4"/>
      <c r="G5" s="4">
        <v>579.5</v>
      </c>
      <c r="H5" s="4">
        <v>120</v>
      </c>
      <c r="I5" s="4"/>
      <c r="J5" s="4"/>
      <c r="K5" s="2">
        <f t="shared" si="0"/>
        <v>1186.7</v>
      </c>
    </row>
    <row r="6" spans="1:11" ht="24.75" customHeight="1" thickBot="1">
      <c r="A6" s="40">
        <v>41772</v>
      </c>
      <c r="B6" s="4"/>
      <c r="C6" s="4"/>
      <c r="D6" s="4"/>
      <c r="E6" s="4"/>
      <c r="F6" s="4"/>
      <c r="G6" s="4"/>
      <c r="H6" s="4"/>
      <c r="I6" s="4"/>
      <c r="J6" s="4">
        <v>30</v>
      </c>
      <c r="K6" s="2">
        <f t="shared" si="0"/>
        <v>30</v>
      </c>
    </row>
    <row r="7" spans="1:11" ht="24.75" customHeight="1" thickBot="1">
      <c r="A7" s="40">
        <v>41774</v>
      </c>
      <c r="B7" s="4"/>
      <c r="C7" s="4"/>
      <c r="D7" s="4"/>
      <c r="E7" s="4"/>
      <c r="F7" s="4">
        <v>234.9</v>
      </c>
      <c r="G7" s="4">
        <v>486.75</v>
      </c>
      <c r="H7" s="4">
        <v>80</v>
      </c>
      <c r="I7" s="4"/>
      <c r="J7" s="4"/>
      <c r="K7" s="2">
        <f t="shared" si="0"/>
        <v>801.65</v>
      </c>
    </row>
    <row r="8" spans="1:11" ht="24.75" customHeight="1" thickBot="1">
      <c r="A8" s="40">
        <v>41777</v>
      </c>
      <c r="B8" s="4"/>
      <c r="C8" s="4">
        <v>98.4</v>
      </c>
      <c r="D8" s="4"/>
      <c r="E8" s="4"/>
      <c r="F8" s="4"/>
      <c r="G8" s="4"/>
      <c r="H8" s="4"/>
      <c r="I8" s="4"/>
      <c r="J8" s="4">
        <v>40</v>
      </c>
      <c r="K8" s="2">
        <f t="shared" si="0"/>
        <v>138.4</v>
      </c>
    </row>
    <row r="9" spans="1:11" ht="24.75" customHeight="1" thickBot="1">
      <c r="A9" s="40">
        <v>41778</v>
      </c>
      <c r="B9" s="4"/>
      <c r="C9" s="4"/>
      <c r="D9" s="4"/>
      <c r="E9" s="4"/>
      <c r="F9" s="4"/>
      <c r="G9" s="4"/>
      <c r="H9" s="4"/>
      <c r="I9" s="4"/>
      <c r="J9" s="4">
        <v>80</v>
      </c>
      <c r="K9" s="2">
        <f t="shared" si="0"/>
        <v>80</v>
      </c>
    </row>
    <row r="10" spans="1:11" ht="24.75" customHeight="1" thickBot="1">
      <c r="A10" s="40">
        <v>41779</v>
      </c>
      <c r="B10" s="4"/>
      <c r="C10" s="4"/>
      <c r="D10" s="4"/>
      <c r="E10" s="4"/>
      <c r="F10" s="4"/>
      <c r="G10" s="4"/>
      <c r="H10" s="4"/>
      <c r="I10" s="4"/>
      <c r="J10" s="13">
        <v>20</v>
      </c>
      <c r="K10" s="2">
        <f t="shared" si="0"/>
        <v>20</v>
      </c>
    </row>
    <row r="11" spans="1:11" ht="24.75" customHeight="1" thickBot="1">
      <c r="A11" s="40" t="s">
        <v>19</v>
      </c>
      <c r="B11" s="4"/>
      <c r="C11" s="4"/>
      <c r="D11" s="4"/>
      <c r="E11" s="4"/>
      <c r="F11" s="4"/>
      <c r="G11" s="4"/>
      <c r="H11" s="4"/>
      <c r="I11" s="4"/>
      <c r="J11" s="13">
        <v>40</v>
      </c>
      <c r="K11" s="2">
        <f t="shared" si="0"/>
        <v>40</v>
      </c>
    </row>
    <row r="12" spans="1:11" ht="24.75" customHeight="1" thickBot="1">
      <c r="A12" s="40" t="s">
        <v>20</v>
      </c>
      <c r="B12" s="4"/>
      <c r="C12" s="4"/>
      <c r="D12" s="4"/>
      <c r="E12" s="4"/>
      <c r="F12" s="13">
        <v>892.6</v>
      </c>
      <c r="G12" s="13">
        <v>612.9</v>
      </c>
      <c r="H12" s="13">
        <v>80</v>
      </c>
      <c r="I12" s="4"/>
      <c r="J12" s="13"/>
      <c r="K12" s="2">
        <f t="shared" si="0"/>
        <v>1585.5</v>
      </c>
    </row>
    <row r="13" spans="1:11" ht="24.75" customHeight="1" thickBot="1">
      <c r="A13" s="40" t="s">
        <v>21</v>
      </c>
      <c r="B13" s="4"/>
      <c r="C13" s="13"/>
      <c r="D13" s="4"/>
      <c r="E13" s="4"/>
      <c r="F13" s="4"/>
      <c r="G13" s="4"/>
      <c r="H13" s="4"/>
      <c r="I13" s="4"/>
      <c r="J13" s="13">
        <v>20</v>
      </c>
      <c r="K13" s="2">
        <f t="shared" si="0"/>
        <v>20</v>
      </c>
    </row>
    <row r="14" spans="1:11" ht="24.75" customHeight="1" thickBot="1">
      <c r="A14" s="40" t="s">
        <v>22</v>
      </c>
      <c r="B14" s="13">
        <v>228.6</v>
      </c>
      <c r="C14" s="4"/>
      <c r="D14" s="4"/>
      <c r="E14" s="4"/>
      <c r="F14" s="4"/>
      <c r="G14" s="4"/>
      <c r="H14" s="4"/>
      <c r="I14" s="13">
        <v>97.5</v>
      </c>
      <c r="J14" s="13">
        <v>20</v>
      </c>
      <c r="K14" s="2">
        <f t="shared" si="0"/>
        <v>346.1</v>
      </c>
    </row>
    <row r="15" spans="1:11" ht="24.75" customHeight="1" thickBot="1">
      <c r="A15" s="40" t="s">
        <v>23</v>
      </c>
      <c r="B15" s="13">
        <v>350.75</v>
      </c>
      <c r="C15" s="4"/>
      <c r="D15" s="4"/>
      <c r="E15" s="4"/>
      <c r="F15" s="4"/>
      <c r="G15" s="4"/>
      <c r="H15" s="4"/>
      <c r="I15" s="4"/>
      <c r="J15" s="4"/>
      <c r="K15" s="2">
        <f t="shared" si="0"/>
        <v>350.75</v>
      </c>
    </row>
    <row r="16" spans="1:11" ht="24.75" customHeight="1" thickBot="1">
      <c r="A16" s="40">
        <v>41787</v>
      </c>
      <c r="B16" s="4"/>
      <c r="C16" s="4"/>
      <c r="D16" s="4"/>
      <c r="E16" s="4"/>
      <c r="F16" s="4"/>
      <c r="G16" s="4"/>
      <c r="H16" s="4"/>
      <c r="I16" s="4"/>
      <c r="J16" s="4">
        <v>31</v>
      </c>
      <c r="K16" s="2">
        <f t="shared" si="0"/>
        <v>31</v>
      </c>
    </row>
    <row r="17" spans="1:11" ht="24.75" customHeight="1" thickBot="1">
      <c r="A17" s="40">
        <v>41788</v>
      </c>
      <c r="B17" s="4"/>
      <c r="C17" s="4"/>
      <c r="D17" s="4"/>
      <c r="E17" s="4"/>
      <c r="F17" s="4">
        <v>851.3</v>
      </c>
      <c r="G17" s="4">
        <v>700.6</v>
      </c>
      <c r="H17" s="4">
        <v>80</v>
      </c>
      <c r="I17" s="4"/>
      <c r="J17" s="4"/>
      <c r="K17" s="2">
        <f t="shared" si="0"/>
        <v>1631.9</v>
      </c>
    </row>
    <row r="18" spans="1:11" ht="24.75" customHeight="1" thickBot="1">
      <c r="A18" s="40">
        <v>41790</v>
      </c>
      <c r="B18" s="4">
        <v>242.3</v>
      </c>
      <c r="C18" s="4"/>
      <c r="D18" s="4"/>
      <c r="E18" s="4"/>
      <c r="F18" s="4"/>
      <c r="G18" s="4"/>
      <c r="H18" s="4"/>
      <c r="I18" s="4"/>
      <c r="J18" s="4">
        <v>58.5</v>
      </c>
      <c r="K18" s="2">
        <f t="shared" si="0"/>
        <v>300.8</v>
      </c>
    </row>
    <row r="19" spans="1:11" ht="24.75" customHeight="1" thickBot="1">
      <c r="A19" s="40"/>
      <c r="B19" s="13"/>
      <c r="C19" s="4"/>
      <c r="D19" s="4"/>
      <c r="E19" s="4"/>
      <c r="F19" s="4"/>
      <c r="G19" s="4"/>
      <c r="H19" s="4"/>
      <c r="I19" s="4"/>
      <c r="J19" s="4"/>
      <c r="K19" s="2">
        <f t="shared" si="0"/>
        <v>0</v>
      </c>
    </row>
    <row r="20" spans="1:11" ht="24.75" customHeight="1" thickBot="1">
      <c r="A20" s="40"/>
      <c r="B20" s="13"/>
      <c r="C20" s="4"/>
      <c r="D20" s="4"/>
      <c r="E20" s="4"/>
      <c r="F20" s="4"/>
      <c r="G20" s="4"/>
      <c r="H20" s="4"/>
      <c r="I20" s="4"/>
      <c r="J20" s="4"/>
      <c r="K20" s="2">
        <f t="shared" si="0"/>
        <v>0</v>
      </c>
    </row>
    <row r="21" spans="1:11" ht="24.75" customHeight="1" thickBot="1">
      <c r="A21" s="40"/>
      <c r="B21" s="13"/>
      <c r="C21" s="4"/>
      <c r="D21" s="4"/>
      <c r="E21" s="4"/>
      <c r="F21" s="4"/>
      <c r="G21" s="4"/>
      <c r="H21" s="4"/>
      <c r="I21" s="4"/>
      <c r="J21" s="4"/>
      <c r="K21" s="2">
        <f t="shared" si="0"/>
        <v>0</v>
      </c>
    </row>
    <row r="22" spans="1:11" ht="24.75" customHeight="1" thickBot="1">
      <c r="A22" s="42" t="s">
        <v>18</v>
      </c>
      <c r="B22" s="6">
        <f>SUM(B3:B20)</f>
        <v>821.6500000000001</v>
      </c>
      <c r="C22" s="6">
        <f aca="true" t="shared" si="1" ref="C22:J22">SUM(C3:C20)</f>
        <v>867.8</v>
      </c>
      <c r="D22" s="6">
        <f t="shared" si="1"/>
        <v>0</v>
      </c>
      <c r="E22" s="6">
        <f t="shared" si="1"/>
        <v>0</v>
      </c>
      <c r="F22" s="6">
        <f t="shared" si="1"/>
        <v>1978.8</v>
      </c>
      <c r="G22" s="6">
        <f t="shared" si="1"/>
        <v>2999.75</v>
      </c>
      <c r="H22" s="6">
        <f t="shared" si="1"/>
        <v>480</v>
      </c>
      <c r="I22" s="6">
        <f t="shared" si="1"/>
        <v>97.5</v>
      </c>
      <c r="J22" s="6">
        <f t="shared" si="1"/>
        <v>369.5</v>
      </c>
      <c r="K22" s="2">
        <f t="shared" si="0"/>
        <v>7615</v>
      </c>
    </row>
    <row r="23" spans="1:2" ht="24.75" customHeight="1">
      <c r="A23" s="48" t="s">
        <v>12</v>
      </c>
      <c r="B23" s="20">
        <f>SUM(B22,C22,I22)</f>
        <v>1786.95</v>
      </c>
    </row>
    <row r="24" spans="1:2" ht="24.75" customHeight="1">
      <c r="A24" s="49" t="s">
        <v>13</v>
      </c>
      <c r="B24" s="8">
        <f>SUM(E22)</f>
        <v>0</v>
      </c>
    </row>
    <row r="25" spans="1:2" ht="24.75" customHeight="1">
      <c r="A25" s="45" t="s">
        <v>14</v>
      </c>
      <c r="B25" s="8">
        <f>SUM(F22,G22)</f>
        <v>4978.55</v>
      </c>
    </row>
    <row r="26" spans="1:2" ht="24.75" customHeight="1">
      <c r="A26" s="45" t="s">
        <v>15</v>
      </c>
      <c r="B26" s="8">
        <f>SUM(J22)</f>
        <v>369.5</v>
      </c>
    </row>
    <row r="27" spans="1:2" ht="24.75" customHeight="1">
      <c r="A27" s="50" t="s">
        <v>16</v>
      </c>
      <c r="B27" s="8">
        <f>SUM(H22)</f>
        <v>480</v>
      </c>
    </row>
    <row r="28" spans="1:2" ht="10.5" customHeight="1">
      <c r="A28" s="69"/>
      <c r="B28" s="70"/>
    </row>
    <row r="29" spans="1:2" ht="24.75" customHeight="1" thickBot="1">
      <c r="A29" s="51" t="s">
        <v>17</v>
      </c>
      <c r="B29" s="24">
        <f>SUM(B23:B27)</f>
        <v>7615</v>
      </c>
    </row>
  </sheetData>
  <mergeCells count="2">
    <mergeCell ref="A1:K1"/>
    <mergeCell ref="A28:B2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9">
      <selection activeCell="G14" sqref="G14"/>
    </sheetView>
  </sheetViews>
  <sheetFormatPr defaultColWidth="8.88671875" defaultRowHeight="15"/>
  <cols>
    <col min="1" max="1" width="11.3359375" style="47" customWidth="1"/>
    <col min="2" max="2" width="10.21484375" style="28" customWidth="1"/>
    <col min="3" max="16384" width="8.88671875" style="28" customWidth="1"/>
  </cols>
  <sheetData>
    <row r="1" spans="1:11" ht="24.75" customHeight="1" thickBot="1">
      <c r="A1" s="66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 thickBot="1">
      <c r="A3" s="34">
        <v>41791</v>
      </c>
      <c r="B3" s="4">
        <v>201</v>
      </c>
      <c r="C3" s="4"/>
      <c r="D3" s="4"/>
      <c r="E3" s="4"/>
      <c r="F3" s="4"/>
      <c r="G3" s="4"/>
      <c r="H3" s="4"/>
      <c r="I3" s="4">
        <v>201.45</v>
      </c>
      <c r="J3" s="4">
        <v>40</v>
      </c>
      <c r="K3" s="2">
        <f>SUM(B3:J3)</f>
        <v>442.45</v>
      </c>
    </row>
    <row r="4" spans="1:11" ht="24.75" customHeight="1" thickBot="1">
      <c r="A4" s="34">
        <v>41795</v>
      </c>
      <c r="B4" s="4"/>
      <c r="C4" s="4"/>
      <c r="D4" s="4"/>
      <c r="E4" s="4"/>
      <c r="F4" s="4">
        <v>831.6</v>
      </c>
      <c r="G4" s="4">
        <v>789.75</v>
      </c>
      <c r="H4" s="4">
        <v>80</v>
      </c>
      <c r="I4" s="4"/>
      <c r="J4" s="4"/>
      <c r="K4" s="2">
        <f aca="true" t="shared" si="0" ref="K4:K26">SUM(B4:J4)</f>
        <v>1701.35</v>
      </c>
    </row>
    <row r="5" spans="1:11" ht="24.75" customHeight="1" thickBot="1">
      <c r="A5" s="34">
        <v>41796</v>
      </c>
      <c r="B5" s="4"/>
      <c r="C5" s="4"/>
      <c r="D5" s="4">
        <v>1551.55</v>
      </c>
      <c r="E5" s="4"/>
      <c r="F5" s="4"/>
      <c r="G5" s="4"/>
      <c r="H5" s="4"/>
      <c r="I5" s="4"/>
      <c r="J5" s="4"/>
      <c r="K5" s="2">
        <f t="shared" si="0"/>
        <v>1551.55</v>
      </c>
    </row>
    <row r="6" spans="1:11" ht="24.75" customHeight="1" thickBot="1">
      <c r="A6" s="34">
        <v>41797</v>
      </c>
      <c r="B6" s="4">
        <v>341.45</v>
      </c>
      <c r="C6" s="4"/>
      <c r="D6" s="4"/>
      <c r="E6" s="4"/>
      <c r="F6" s="4"/>
      <c r="G6" s="4"/>
      <c r="H6" s="4"/>
      <c r="I6" s="4"/>
      <c r="J6" s="4">
        <v>40</v>
      </c>
      <c r="K6" s="2">
        <f t="shared" si="0"/>
        <v>381.45</v>
      </c>
    </row>
    <row r="7" spans="1:11" ht="24.75" customHeight="1" thickBot="1">
      <c r="A7" s="34">
        <v>41798</v>
      </c>
      <c r="B7" s="27">
        <v>114.6</v>
      </c>
      <c r="C7" s="27"/>
      <c r="D7" s="27"/>
      <c r="E7" s="27"/>
      <c r="F7" s="27"/>
      <c r="G7" s="27"/>
      <c r="H7" s="27"/>
      <c r="I7" s="27">
        <v>291.5</v>
      </c>
      <c r="J7" s="27">
        <v>20</v>
      </c>
      <c r="K7" s="2">
        <f t="shared" si="0"/>
        <v>426.1</v>
      </c>
    </row>
    <row r="8" spans="1:11" ht="24.75" customHeight="1" thickBot="1">
      <c r="A8" s="34">
        <v>41799</v>
      </c>
      <c r="B8" s="4"/>
      <c r="C8" s="4"/>
      <c r="D8" s="4"/>
      <c r="E8" s="4"/>
      <c r="F8" s="4"/>
      <c r="G8" s="4"/>
      <c r="H8" s="4"/>
      <c r="I8" s="4"/>
      <c r="J8" s="4">
        <v>30</v>
      </c>
      <c r="K8" s="2">
        <f t="shared" si="0"/>
        <v>30</v>
      </c>
    </row>
    <row r="9" spans="1:11" ht="24.75" customHeight="1" thickBot="1">
      <c r="A9" s="34">
        <v>41802</v>
      </c>
      <c r="B9" s="4"/>
      <c r="C9" s="4"/>
      <c r="D9" s="4"/>
      <c r="E9" s="4"/>
      <c r="F9" s="4">
        <v>919.1</v>
      </c>
      <c r="G9" s="4">
        <v>627.1</v>
      </c>
      <c r="H9" s="4">
        <v>80</v>
      </c>
      <c r="I9" s="4"/>
      <c r="J9" s="4">
        <v>40</v>
      </c>
      <c r="K9" s="2">
        <f t="shared" si="0"/>
        <v>1666.2</v>
      </c>
    </row>
    <row r="10" spans="1:11" ht="24.75" customHeight="1" thickBot="1">
      <c r="A10" s="34">
        <v>41803</v>
      </c>
      <c r="B10" s="4"/>
      <c r="C10" s="4"/>
      <c r="D10" s="4">
        <v>1340.45</v>
      </c>
      <c r="E10" s="4"/>
      <c r="F10" s="4"/>
      <c r="G10" s="4"/>
      <c r="H10" s="4"/>
      <c r="I10" s="4">
        <f>180+325</f>
        <v>505</v>
      </c>
      <c r="J10" s="4"/>
      <c r="K10" s="2">
        <f t="shared" si="0"/>
        <v>1845.45</v>
      </c>
    </row>
    <row r="11" spans="1:11" ht="24.75" customHeight="1" thickBot="1">
      <c r="A11" s="34">
        <v>41804</v>
      </c>
      <c r="B11" s="4"/>
      <c r="C11" s="4">
        <f>13.15+179.5</f>
        <v>192.65</v>
      </c>
      <c r="D11" s="4"/>
      <c r="E11" s="4"/>
      <c r="F11" s="4"/>
      <c r="G11" s="4"/>
      <c r="H11" s="4"/>
      <c r="I11" s="4">
        <v>112.5</v>
      </c>
      <c r="J11" s="4">
        <v>40</v>
      </c>
      <c r="K11" s="2">
        <f t="shared" si="0"/>
        <v>345.15</v>
      </c>
    </row>
    <row r="12" spans="1:11" ht="24.75" customHeight="1" thickBot="1">
      <c r="A12" s="34">
        <v>41805</v>
      </c>
      <c r="B12" s="4"/>
      <c r="C12" s="4">
        <v>251.75</v>
      </c>
      <c r="D12" s="4"/>
      <c r="E12" s="4"/>
      <c r="F12" s="4"/>
      <c r="G12" s="4"/>
      <c r="H12" s="4"/>
      <c r="I12" s="4"/>
      <c r="J12" s="4"/>
      <c r="K12" s="2">
        <f t="shared" si="0"/>
        <v>251.75</v>
      </c>
    </row>
    <row r="13" spans="1:11" ht="24.75" customHeight="1" thickBot="1">
      <c r="A13" s="34">
        <v>41806</v>
      </c>
      <c r="B13" s="4"/>
      <c r="C13" s="4"/>
      <c r="D13" s="4"/>
      <c r="E13" s="4"/>
      <c r="F13" s="4"/>
      <c r="G13" s="4"/>
      <c r="H13" s="4"/>
      <c r="I13" s="4"/>
      <c r="J13" s="4">
        <v>25</v>
      </c>
      <c r="K13" s="2">
        <f t="shared" si="0"/>
        <v>25</v>
      </c>
    </row>
    <row r="14" spans="1:11" ht="24.75" customHeight="1" thickBot="1">
      <c r="A14" s="34">
        <v>41807</v>
      </c>
      <c r="B14" s="4"/>
      <c r="C14" s="4"/>
      <c r="D14" s="4"/>
      <c r="E14" s="4"/>
      <c r="F14" s="4"/>
      <c r="G14" s="4"/>
      <c r="H14" s="4"/>
      <c r="I14" s="4">
        <v>325.4</v>
      </c>
      <c r="J14" s="4"/>
      <c r="K14" s="2">
        <f t="shared" si="0"/>
        <v>325.4</v>
      </c>
    </row>
    <row r="15" spans="1:11" ht="24.75" customHeight="1" thickBot="1">
      <c r="A15" s="34">
        <v>41808</v>
      </c>
      <c r="B15" s="4"/>
      <c r="C15" s="4"/>
      <c r="D15" s="4"/>
      <c r="E15" s="4"/>
      <c r="F15" s="4"/>
      <c r="G15" s="4"/>
      <c r="H15" s="4"/>
      <c r="I15" s="4">
        <v>647.25</v>
      </c>
      <c r="J15" s="4"/>
      <c r="K15" s="2">
        <f t="shared" si="0"/>
        <v>647.25</v>
      </c>
    </row>
    <row r="16" spans="1:11" ht="24.75" customHeight="1" thickBot="1">
      <c r="A16" s="34">
        <v>41809</v>
      </c>
      <c r="B16" s="4"/>
      <c r="C16" s="4"/>
      <c r="D16" s="4"/>
      <c r="E16" s="4"/>
      <c r="F16" s="4">
        <v>1015.65</v>
      </c>
      <c r="G16" s="4">
        <v>717.6</v>
      </c>
      <c r="H16" s="4">
        <v>80</v>
      </c>
      <c r="I16" s="4"/>
      <c r="J16" s="4"/>
      <c r="K16" s="2">
        <f t="shared" si="0"/>
        <v>1813.25</v>
      </c>
    </row>
    <row r="17" spans="1:11" ht="24.75" customHeight="1" thickBot="1">
      <c r="A17" s="34">
        <v>41810</v>
      </c>
      <c r="B17" s="4"/>
      <c r="C17" s="4"/>
      <c r="D17" s="4">
        <v>1857.5</v>
      </c>
      <c r="E17" s="4"/>
      <c r="F17" s="4"/>
      <c r="G17" s="4"/>
      <c r="H17" s="4"/>
      <c r="I17" s="4"/>
      <c r="J17" s="4">
        <v>40</v>
      </c>
      <c r="K17" s="2">
        <f t="shared" si="0"/>
        <v>1897.5</v>
      </c>
    </row>
    <row r="18" spans="1:11" ht="24.75" customHeight="1" thickBot="1">
      <c r="A18" s="34">
        <v>41811</v>
      </c>
      <c r="B18" s="4"/>
      <c r="C18" s="4">
        <v>328.15</v>
      </c>
      <c r="D18" s="4"/>
      <c r="E18" s="4"/>
      <c r="F18" s="4"/>
      <c r="G18" s="4"/>
      <c r="H18" s="4"/>
      <c r="I18" s="4"/>
      <c r="J18" s="4">
        <v>57</v>
      </c>
      <c r="K18" s="2">
        <f t="shared" si="0"/>
        <v>385.15</v>
      </c>
    </row>
    <row r="19" spans="1:11" ht="24.75" customHeight="1" thickBot="1">
      <c r="A19" s="34">
        <v>41812</v>
      </c>
      <c r="B19" s="4">
        <v>519.15</v>
      </c>
      <c r="C19" s="4"/>
      <c r="D19" s="4"/>
      <c r="E19" s="4"/>
      <c r="F19" s="4"/>
      <c r="G19" s="4"/>
      <c r="H19" s="4"/>
      <c r="I19" s="4">
        <v>333.5</v>
      </c>
      <c r="J19" s="4"/>
      <c r="K19" s="2">
        <f t="shared" si="0"/>
        <v>852.65</v>
      </c>
    </row>
    <row r="20" spans="1:11" ht="24.75" customHeight="1" thickBot="1">
      <c r="A20" s="34">
        <v>41813</v>
      </c>
      <c r="B20" s="4"/>
      <c r="C20" s="4"/>
      <c r="D20" s="4"/>
      <c r="E20" s="4"/>
      <c r="F20" s="4"/>
      <c r="G20" s="4"/>
      <c r="H20" s="4"/>
      <c r="I20" s="4"/>
      <c r="J20" s="4">
        <v>20</v>
      </c>
      <c r="K20" s="2">
        <f t="shared" si="0"/>
        <v>20</v>
      </c>
    </row>
    <row r="21" spans="1:11" ht="24.75" customHeight="1" thickBot="1">
      <c r="A21" s="34">
        <v>41815</v>
      </c>
      <c r="B21" s="4"/>
      <c r="C21" s="4"/>
      <c r="D21" s="4"/>
      <c r="E21" s="4"/>
      <c r="F21" s="4"/>
      <c r="G21" s="4"/>
      <c r="H21" s="4"/>
      <c r="I21" s="4">
        <v>250</v>
      </c>
      <c r="J21" s="4">
        <v>20</v>
      </c>
      <c r="K21" s="2">
        <f t="shared" si="0"/>
        <v>270</v>
      </c>
    </row>
    <row r="22" spans="1:11" ht="24.75" customHeight="1" thickBot="1">
      <c r="A22" s="34">
        <v>41816</v>
      </c>
      <c r="B22" s="26"/>
      <c r="C22" s="26"/>
      <c r="D22" s="26"/>
      <c r="E22" s="26"/>
      <c r="F22" s="32">
        <v>868.25</v>
      </c>
      <c r="G22" s="32">
        <v>804.2</v>
      </c>
      <c r="H22" s="32">
        <v>80</v>
      </c>
      <c r="I22" s="26"/>
      <c r="J22" s="27"/>
      <c r="K22" s="2">
        <f t="shared" si="0"/>
        <v>1752.45</v>
      </c>
    </row>
    <row r="23" spans="1:11" ht="24.75" customHeight="1" thickBot="1">
      <c r="A23" s="34">
        <v>41817</v>
      </c>
      <c r="B23" s="4"/>
      <c r="C23" s="13">
        <v>169.15</v>
      </c>
      <c r="D23" s="13">
        <v>1966.95</v>
      </c>
      <c r="E23" s="4"/>
      <c r="F23" s="4"/>
      <c r="G23" s="4"/>
      <c r="H23" s="4"/>
      <c r="I23" s="4"/>
      <c r="J23" s="4"/>
      <c r="K23" s="2">
        <f t="shared" si="0"/>
        <v>2136.1</v>
      </c>
    </row>
    <row r="24" spans="1:11" ht="24.75" customHeight="1" thickBot="1">
      <c r="A24" s="34">
        <v>41818</v>
      </c>
      <c r="B24" s="13">
        <v>504.41</v>
      </c>
      <c r="C24" s="4"/>
      <c r="D24" s="4"/>
      <c r="E24" s="4"/>
      <c r="F24" s="4"/>
      <c r="G24" s="4"/>
      <c r="H24" s="4"/>
      <c r="I24" s="4"/>
      <c r="J24" s="4"/>
      <c r="K24" s="2">
        <f t="shared" si="0"/>
        <v>504.41</v>
      </c>
    </row>
    <row r="25" spans="1:11" ht="24.75" customHeight="1" thickBot="1">
      <c r="A25" s="34">
        <v>41819</v>
      </c>
      <c r="B25" s="13">
        <v>689.75</v>
      </c>
      <c r="C25" s="4"/>
      <c r="D25" s="4"/>
      <c r="E25" s="4"/>
      <c r="F25" s="4"/>
      <c r="G25" s="4"/>
      <c r="H25" s="4"/>
      <c r="I25" s="13">
        <v>99.5</v>
      </c>
      <c r="J25" s="13">
        <v>20</v>
      </c>
      <c r="K25" s="2">
        <f t="shared" si="0"/>
        <v>809.25</v>
      </c>
    </row>
    <row r="26" spans="1:11" ht="24.75" customHeight="1">
      <c r="A26" s="34">
        <v>41820</v>
      </c>
      <c r="B26" s="13">
        <v>238.1</v>
      </c>
      <c r="C26" s="4"/>
      <c r="D26" s="4"/>
      <c r="E26" s="4"/>
      <c r="F26" s="4"/>
      <c r="G26" s="4"/>
      <c r="H26" s="4"/>
      <c r="I26" s="13">
        <v>15.5</v>
      </c>
      <c r="J26" s="4"/>
      <c r="K26" s="2">
        <f t="shared" si="0"/>
        <v>253.6</v>
      </c>
    </row>
    <row r="27" spans="1:11" ht="24.75" customHeight="1" thickBot="1">
      <c r="A27" s="42" t="s">
        <v>18</v>
      </c>
      <c r="B27" s="6">
        <f>SUM(B19:B26)</f>
        <v>1951.4099999999999</v>
      </c>
      <c r="C27" s="6">
        <f aca="true" t="shared" si="1" ref="C27:J27">SUM(C19:C26)</f>
        <v>169.15</v>
      </c>
      <c r="D27" s="6">
        <f t="shared" si="1"/>
        <v>1966.95</v>
      </c>
      <c r="E27" s="6">
        <f t="shared" si="1"/>
        <v>0</v>
      </c>
      <c r="F27" s="6">
        <f t="shared" si="1"/>
        <v>868.25</v>
      </c>
      <c r="G27" s="6">
        <f t="shared" si="1"/>
        <v>804.2</v>
      </c>
      <c r="H27" s="6">
        <f t="shared" si="1"/>
        <v>80</v>
      </c>
      <c r="I27" s="6">
        <f t="shared" si="1"/>
        <v>698.5</v>
      </c>
      <c r="J27" s="6">
        <f t="shared" si="1"/>
        <v>60</v>
      </c>
      <c r="K27" s="56">
        <f>SUM(K19:K26)</f>
        <v>6598.460000000001</v>
      </c>
    </row>
    <row r="28" spans="1:2" ht="24.75" customHeight="1">
      <c r="A28" s="43" t="s">
        <v>12</v>
      </c>
      <c r="B28" s="29">
        <f>SUM(B27,C27,D27,I27)</f>
        <v>4786.01</v>
      </c>
    </row>
    <row r="29" spans="1:2" ht="24.75" customHeight="1">
      <c r="A29" s="44" t="s">
        <v>13</v>
      </c>
      <c r="B29" s="30">
        <f>SUM(E27)</f>
        <v>0</v>
      </c>
    </row>
    <row r="30" spans="1:2" ht="24.75" customHeight="1">
      <c r="A30" s="45" t="s">
        <v>14</v>
      </c>
      <c r="B30" s="30">
        <f>SUM(F27,G27)</f>
        <v>1672.45</v>
      </c>
    </row>
    <row r="31" spans="1:2" ht="24.75" customHeight="1">
      <c r="A31" s="45" t="s">
        <v>15</v>
      </c>
      <c r="B31" s="30">
        <f>SUM(J27)</f>
        <v>60</v>
      </c>
    </row>
    <row r="32" spans="1:2" ht="24.75" customHeight="1">
      <c r="A32" s="44" t="s">
        <v>16</v>
      </c>
      <c r="B32" s="30">
        <f>SUM(H27)</f>
        <v>80</v>
      </c>
    </row>
    <row r="33" spans="1:2" ht="10.5" customHeight="1">
      <c r="A33" s="73"/>
      <c r="B33" s="74"/>
    </row>
    <row r="34" spans="1:2" ht="24.75" customHeight="1" thickBot="1">
      <c r="A34" s="46" t="s">
        <v>17</v>
      </c>
      <c r="B34" s="31">
        <f>SUM(B28:B32)</f>
        <v>6598.46</v>
      </c>
    </row>
  </sheetData>
  <mergeCells count="2">
    <mergeCell ref="A1:K1"/>
    <mergeCell ref="A33:B3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">
      <selection activeCell="G14" sqref="G14"/>
    </sheetView>
  </sheetViews>
  <sheetFormatPr defaultColWidth="8.88671875" defaultRowHeight="15"/>
  <cols>
    <col min="1" max="1" width="9.3359375" style="0" bestFit="1" customWidth="1"/>
    <col min="2" max="2" width="10.77734375" style="0" customWidth="1"/>
    <col min="11" max="11" width="8.88671875" style="64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61" t="s">
        <v>11</v>
      </c>
    </row>
    <row r="3" spans="1:11" ht="24.75" customHeight="1">
      <c r="A3" s="34">
        <v>41821</v>
      </c>
      <c r="B3" s="13">
        <v>508</v>
      </c>
      <c r="C3" s="13"/>
      <c r="D3" s="4"/>
      <c r="E3" s="4"/>
      <c r="F3" s="4"/>
      <c r="G3" s="4"/>
      <c r="H3" s="4"/>
      <c r="I3" s="4"/>
      <c r="J3" s="4"/>
      <c r="K3" s="62">
        <f>SUM(B3:J3)</f>
        <v>508</v>
      </c>
    </row>
    <row r="4" spans="1:11" ht="24.75" customHeight="1">
      <c r="A4" s="34">
        <v>41822</v>
      </c>
      <c r="B4" s="13">
        <v>213.61</v>
      </c>
      <c r="C4" s="4"/>
      <c r="D4" s="4"/>
      <c r="E4" s="4"/>
      <c r="F4" s="4"/>
      <c r="G4" s="4"/>
      <c r="H4" s="4"/>
      <c r="I4" s="13">
        <v>42.7</v>
      </c>
      <c r="J4" s="4"/>
      <c r="K4" s="62">
        <f aca="true" t="shared" si="0" ref="K4:K21">SUM(B4:J4)</f>
        <v>256.31</v>
      </c>
    </row>
    <row r="5" spans="1:11" ht="24.75" customHeight="1">
      <c r="A5" s="34">
        <v>41830</v>
      </c>
      <c r="B5" s="13"/>
      <c r="C5" s="4"/>
      <c r="D5" s="4"/>
      <c r="E5" s="4"/>
      <c r="F5" s="4"/>
      <c r="G5" s="4"/>
      <c r="H5" s="4"/>
      <c r="I5" s="13"/>
      <c r="J5" s="13">
        <v>20</v>
      </c>
      <c r="K5" s="62">
        <f t="shared" si="0"/>
        <v>20</v>
      </c>
    </row>
    <row r="6" spans="1:11" ht="24.75" customHeight="1">
      <c r="A6" s="34">
        <v>41836</v>
      </c>
      <c r="B6" s="4"/>
      <c r="C6" s="4">
        <v>280.5</v>
      </c>
      <c r="D6" s="4"/>
      <c r="E6" s="4"/>
      <c r="F6" s="4"/>
      <c r="G6" s="4"/>
      <c r="H6" s="4"/>
      <c r="I6" s="4">
        <v>402.65</v>
      </c>
      <c r="J6" s="4">
        <v>20</v>
      </c>
      <c r="K6" s="62">
        <f t="shared" si="0"/>
        <v>703.15</v>
      </c>
    </row>
    <row r="7" spans="1:11" ht="24.75" customHeight="1">
      <c r="A7" s="34">
        <v>41837</v>
      </c>
      <c r="B7" s="4"/>
      <c r="C7" s="4">
        <v>488.9</v>
      </c>
      <c r="D7" s="4"/>
      <c r="E7" s="4"/>
      <c r="F7" s="4">
        <v>1128.95</v>
      </c>
      <c r="G7" s="4">
        <v>814.45</v>
      </c>
      <c r="H7" s="4">
        <v>80</v>
      </c>
      <c r="I7" s="4"/>
      <c r="J7" s="4">
        <v>20</v>
      </c>
      <c r="K7" s="62">
        <f t="shared" si="0"/>
        <v>2532.3</v>
      </c>
    </row>
    <row r="8" spans="1:11" ht="24.75" customHeight="1">
      <c r="A8" s="34">
        <v>41838</v>
      </c>
      <c r="B8" s="4"/>
      <c r="C8" s="4">
        <v>403</v>
      </c>
      <c r="D8" s="4">
        <v>1853.55</v>
      </c>
      <c r="E8" s="4"/>
      <c r="F8" s="4"/>
      <c r="G8" s="4"/>
      <c r="H8" s="4"/>
      <c r="I8" s="4"/>
      <c r="J8" s="4">
        <v>20</v>
      </c>
      <c r="K8" s="62">
        <f t="shared" si="0"/>
        <v>2276.55</v>
      </c>
    </row>
    <row r="9" spans="1:11" ht="24.75" customHeight="1">
      <c r="A9" s="34">
        <v>41840</v>
      </c>
      <c r="B9" s="4"/>
      <c r="C9" s="4">
        <v>121</v>
      </c>
      <c r="D9" s="4"/>
      <c r="E9" s="4"/>
      <c r="F9" s="4"/>
      <c r="G9" s="4"/>
      <c r="H9" s="4"/>
      <c r="I9" s="4"/>
      <c r="J9" s="4"/>
      <c r="K9" s="62">
        <f t="shared" si="0"/>
        <v>121</v>
      </c>
    </row>
    <row r="10" spans="1:11" ht="24.75" customHeight="1">
      <c r="A10" s="34">
        <v>41841</v>
      </c>
      <c r="B10" s="4"/>
      <c r="C10" s="4">
        <v>332.3</v>
      </c>
      <c r="D10" s="4"/>
      <c r="E10" s="4"/>
      <c r="F10" s="4"/>
      <c r="G10" s="4"/>
      <c r="H10" s="4"/>
      <c r="I10" s="4"/>
      <c r="J10" s="4"/>
      <c r="K10" s="62">
        <f t="shared" si="0"/>
        <v>332.3</v>
      </c>
    </row>
    <row r="11" spans="1:11" ht="24.75" customHeight="1">
      <c r="A11" s="34">
        <v>41842</v>
      </c>
      <c r="B11" s="4"/>
      <c r="C11" s="4">
        <v>398.7</v>
      </c>
      <c r="D11" s="4"/>
      <c r="E11" s="4"/>
      <c r="F11" s="4"/>
      <c r="G11" s="4"/>
      <c r="H11" s="4"/>
      <c r="I11" s="4"/>
      <c r="J11" s="4">
        <v>43</v>
      </c>
      <c r="K11" s="62">
        <f t="shared" si="0"/>
        <v>441.7</v>
      </c>
    </row>
    <row r="12" spans="1:11" ht="24.75" customHeight="1">
      <c r="A12" s="34">
        <v>41843</v>
      </c>
      <c r="B12" s="4"/>
      <c r="C12" s="4"/>
      <c r="D12" s="4"/>
      <c r="E12" s="4"/>
      <c r="F12" s="4"/>
      <c r="G12" s="4"/>
      <c r="H12" s="4"/>
      <c r="I12" s="4">
        <v>685.3</v>
      </c>
      <c r="J12" s="4">
        <v>5</v>
      </c>
      <c r="K12" s="62">
        <f t="shared" si="0"/>
        <v>690.3</v>
      </c>
    </row>
    <row r="13" spans="1:11" ht="24.75" customHeight="1">
      <c r="A13" s="34">
        <v>41844</v>
      </c>
      <c r="B13" s="13">
        <v>299.1</v>
      </c>
      <c r="C13" s="4"/>
      <c r="D13" s="4"/>
      <c r="E13" s="4"/>
      <c r="F13" s="13">
        <v>1123.35</v>
      </c>
      <c r="G13" s="13">
        <v>712.35</v>
      </c>
      <c r="H13" s="13">
        <v>80</v>
      </c>
      <c r="I13" s="13"/>
      <c r="J13" s="13">
        <v>20</v>
      </c>
      <c r="K13" s="62">
        <f t="shared" si="0"/>
        <v>2234.7999999999997</v>
      </c>
    </row>
    <row r="14" spans="1:11" ht="24.75" customHeight="1">
      <c r="A14" s="34">
        <v>41845</v>
      </c>
      <c r="B14" s="13"/>
      <c r="C14" s="4"/>
      <c r="D14" s="13">
        <v>1929.1</v>
      </c>
      <c r="E14" s="4"/>
      <c r="F14" s="4"/>
      <c r="G14" s="4"/>
      <c r="H14" s="4"/>
      <c r="I14" s="13"/>
      <c r="J14" s="4"/>
      <c r="K14" s="62">
        <f t="shared" si="0"/>
        <v>1929.1</v>
      </c>
    </row>
    <row r="15" spans="1:11" ht="24.75" customHeight="1">
      <c r="A15" s="34">
        <v>41846</v>
      </c>
      <c r="B15" s="13">
        <v>414.05</v>
      </c>
      <c r="C15" s="4"/>
      <c r="D15" s="4"/>
      <c r="E15" s="4"/>
      <c r="F15" s="4"/>
      <c r="G15" s="4"/>
      <c r="H15" s="4"/>
      <c r="I15" s="13"/>
      <c r="J15" s="13">
        <v>20</v>
      </c>
      <c r="K15" s="62">
        <f t="shared" si="0"/>
        <v>434.05</v>
      </c>
    </row>
    <row r="16" spans="1:11" ht="24.75" customHeight="1">
      <c r="A16" s="34">
        <v>41847</v>
      </c>
      <c r="B16" s="13">
        <v>300.45</v>
      </c>
      <c r="C16" s="4"/>
      <c r="D16" s="4"/>
      <c r="E16" s="4"/>
      <c r="F16" s="4"/>
      <c r="G16" s="4"/>
      <c r="H16" s="4"/>
      <c r="I16" s="13"/>
      <c r="J16" s="13">
        <v>40</v>
      </c>
      <c r="K16" s="62">
        <f t="shared" si="0"/>
        <v>340.45</v>
      </c>
    </row>
    <row r="17" spans="1:11" ht="24.75" customHeight="1">
      <c r="A17" s="34">
        <v>41848</v>
      </c>
      <c r="B17" s="13">
        <v>414.5</v>
      </c>
      <c r="C17" s="4"/>
      <c r="D17" s="4"/>
      <c r="E17" s="4"/>
      <c r="F17" s="4"/>
      <c r="G17" s="4"/>
      <c r="H17" s="4"/>
      <c r="I17" s="13">
        <v>193</v>
      </c>
      <c r="J17" s="4"/>
      <c r="K17" s="62">
        <f t="shared" si="0"/>
        <v>607.5</v>
      </c>
    </row>
    <row r="18" spans="1:11" ht="24.75" customHeight="1">
      <c r="A18" s="34">
        <v>41849</v>
      </c>
      <c r="B18" s="13">
        <v>236</v>
      </c>
      <c r="C18" s="4"/>
      <c r="D18" s="4"/>
      <c r="E18" s="4"/>
      <c r="F18" s="4"/>
      <c r="G18" s="4"/>
      <c r="H18" s="4"/>
      <c r="I18" s="13"/>
      <c r="J18" s="4"/>
      <c r="K18" s="62">
        <f t="shared" si="0"/>
        <v>236</v>
      </c>
    </row>
    <row r="19" spans="1:11" ht="24.75" customHeight="1">
      <c r="A19" s="34">
        <v>41850</v>
      </c>
      <c r="B19" s="13">
        <v>346.55</v>
      </c>
      <c r="C19" s="4"/>
      <c r="D19" s="4"/>
      <c r="E19" s="4"/>
      <c r="F19" s="4"/>
      <c r="G19" s="4"/>
      <c r="H19" s="4"/>
      <c r="I19" s="13">
        <v>551</v>
      </c>
      <c r="J19" s="4">
        <v>24</v>
      </c>
      <c r="K19" s="62">
        <f t="shared" si="0"/>
        <v>921.55</v>
      </c>
    </row>
    <row r="20" spans="1:11" ht="24.75" customHeight="1">
      <c r="A20" s="3" t="s">
        <v>24</v>
      </c>
      <c r="B20" s="4">
        <v>397.45</v>
      </c>
      <c r="C20" s="4"/>
      <c r="D20" s="4"/>
      <c r="E20" s="4"/>
      <c r="F20" s="4">
        <v>932.95</v>
      </c>
      <c r="G20" s="4">
        <v>693.85</v>
      </c>
      <c r="H20" s="4">
        <v>80</v>
      </c>
      <c r="I20" s="4">
        <v>0</v>
      </c>
      <c r="J20" s="4">
        <v>60</v>
      </c>
      <c r="K20" s="62">
        <f t="shared" si="0"/>
        <v>2164.25</v>
      </c>
    </row>
    <row r="21" spans="1:11" ht="24.75" customHeight="1">
      <c r="A21" s="21"/>
      <c r="B21" s="13"/>
      <c r="C21" s="4"/>
      <c r="D21" s="4"/>
      <c r="E21" s="4"/>
      <c r="F21" s="4"/>
      <c r="G21" s="4"/>
      <c r="H21" s="4"/>
      <c r="I21" s="13"/>
      <c r="J21" s="4"/>
      <c r="K21" s="62">
        <f t="shared" si="0"/>
        <v>0</v>
      </c>
    </row>
    <row r="22" spans="1:11" ht="24.75" customHeight="1" thickBot="1">
      <c r="A22" s="35" t="s">
        <v>18</v>
      </c>
      <c r="B22" s="60">
        <f>SUM(B3:B21)</f>
        <v>3129.71</v>
      </c>
      <c r="C22" s="60">
        <f aca="true" t="shared" si="1" ref="C22:J22">SUM(C3:C21)</f>
        <v>2024.4</v>
      </c>
      <c r="D22" s="60">
        <f t="shared" si="1"/>
        <v>3782.6499999999996</v>
      </c>
      <c r="E22" s="60">
        <f t="shared" si="1"/>
        <v>0</v>
      </c>
      <c r="F22" s="60">
        <f t="shared" si="1"/>
        <v>3185.25</v>
      </c>
      <c r="G22" s="60">
        <f t="shared" si="1"/>
        <v>2220.65</v>
      </c>
      <c r="H22" s="60">
        <f t="shared" si="1"/>
        <v>240</v>
      </c>
      <c r="I22" s="60">
        <f t="shared" si="1"/>
        <v>1874.6499999999999</v>
      </c>
      <c r="J22" s="60">
        <f t="shared" si="1"/>
        <v>292</v>
      </c>
      <c r="K22" s="63">
        <f>SUM(B22:J22)</f>
        <v>16749.31</v>
      </c>
    </row>
    <row r="23" spans="1:2" ht="24.75" customHeight="1">
      <c r="A23" s="19" t="s">
        <v>12</v>
      </c>
      <c r="B23" s="20">
        <f>SUM(B22,C22,D22,I22)</f>
        <v>10811.41</v>
      </c>
    </row>
    <row r="24" spans="1:2" ht="24" customHeight="1">
      <c r="A24" s="7" t="s">
        <v>13</v>
      </c>
      <c r="B24" s="8">
        <f>SUM(E22)</f>
        <v>0</v>
      </c>
    </row>
    <row r="25" spans="1:2" ht="23.25" customHeight="1">
      <c r="A25" s="9" t="s">
        <v>14</v>
      </c>
      <c r="B25" s="8">
        <f>SUM(F22,G22)</f>
        <v>5405.9</v>
      </c>
    </row>
    <row r="26" spans="1:2" ht="23.25" customHeight="1">
      <c r="A26" s="9" t="s">
        <v>15</v>
      </c>
      <c r="B26" s="8">
        <f>SUM(J22)</f>
        <v>292</v>
      </c>
    </row>
    <row r="27" spans="1:2" ht="15">
      <c r="A27" s="10" t="s">
        <v>16</v>
      </c>
      <c r="B27" s="8">
        <f>SUM(H22)</f>
        <v>240</v>
      </c>
    </row>
    <row r="28" spans="1:2" ht="15">
      <c r="A28" s="69"/>
      <c r="B28" s="70"/>
    </row>
    <row r="29" spans="1:2" ht="19.5" customHeight="1" thickBot="1">
      <c r="A29" s="11" t="s">
        <v>17</v>
      </c>
      <c r="B29" s="24">
        <f>SUM(B23:B27)</f>
        <v>16749.309999999998</v>
      </c>
    </row>
  </sheetData>
  <mergeCells count="2">
    <mergeCell ref="A1:K1"/>
    <mergeCell ref="A28:B28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3">
      <selection activeCell="G14" sqref="G14"/>
    </sheetView>
  </sheetViews>
  <sheetFormatPr defaultColWidth="8.88671875" defaultRowHeight="15"/>
  <cols>
    <col min="1" max="1" width="12.6640625" style="0" customWidth="1"/>
    <col min="2" max="2" width="10.77734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41852</v>
      </c>
      <c r="B3" s="22">
        <v>340.29</v>
      </c>
      <c r="C3" s="22"/>
      <c r="D3" s="22">
        <v>803.75</v>
      </c>
      <c r="E3" s="1"/>
      <c r="F3" s="1"/>
      <c r="G3" s="1"/>
      <c r="H3" s="1"/>
      <c r="I3" s="1"/>
      <c r="J3" s="1"/>
      <c r="K3" s="2">
        <f>SUM(B3:J3)</f>
        <v>1144.04</v>
      </c>
    </row>
    <row r="4" spans="1:11" ht="24.75" customHeight="1">
      <c r="A4" s="40">
        <v>41853</v>
      </c>
      <c r="B4" s="13">
        <v>183.05</v>
      </c>
      <c r="C4" s="13"/>
      <c r="D4" s="4"/>
      <c r="E4" s="4"/>
      <c r="F4" s="4"/>
      <c r="G4" s="4"/>
      <c r="H4" s="4"/>
      <c r="I4" s="13">
        <v>267.5</v>
      </c>
      <c r="J4" s="4"/>
      <c r="K4" s="5">
        <f aca="true" t="shared" si="0" ref="K4:K34">SUM(B4:J4)</f>
        <v>450.55</v>
      </c>
    </row>
    <row r="5" spans="1:11" ht="24.75" customHeight="1">
      <c r="A5" s="40">
        <v>41854</v>
      </c>
      <c r="B5" s="13">
        <v>217.7</v>
      </c>
      <c r="C5" s="13"/>
      <c r="D5" s="4"/>
      <c r="E5" s="4"/>
      <c r="F5" s="4"/>
      <c r="G5" s="4"/>
      <c r="H5" s="4"/>
      <c r="I5" s="13">
        <v>182.85</v>
      </c>
      <c r="J5" s="13">
        <v>25</v>
      </c>
      <c r="K5" s="5">
        <f t="shared" si="0"/>
        <v>425.54999999999995</v>
      </c>
    </row>
    <row r="6" spans="1:11" ht="24.75" customHeight="1">
      <c r="A6" s="40">
        <v>41855</v>
      </c>
      <c r="B6" s="13">
        <v>514.8</v>
      </c>
      <c r="C6" s="13"/>
      <c r="D6" s="4"/>
      <c r="E6" s="4"/>
      <c r="F6" s="4"/>
      <c r="G6" s="4"/>
      <c r="H6" s="4"/>
      <c r="I6" s="4"/>
      <c r="J6" s="4"/>
      <c r="K6" s="5">
        <f t="shared" si="0"/>
        <v>514.8</v>
      </c>
    </row>
    <row r="7" spans="1:11" ht="24.75" customHeight="1">
      <c r="A7" s="40">
        <v>41856</v>
      </c>
      <c r="B7" s="13">
        <v>98.1</v>
      </c>
      <c r="C7" s="13"/>
      <c r="D7" s="4"/>
      <c r="E7" s="4"/>
      <c r="F7" s="4"/>
      <c r="G7" s="4"/>
      <c r="H7" s="4"/>
      <c r="I7" s="4"/>
      <c r="J7" s="13">
        <v>20</v>
      </c>
      <c r="K7" s="5">
        <f t="shared" si="0"/>
        <v>118.1</v>
      </c>
    </row>
    <row r="8" spans="1:11" ht="24.75" customHeight="1">
      <c r="A8" s="40">
        <v>41857</v>
      </c>
      <c r="B8" s="13">
        <v>293.25</v>
      </c>
      <c r="C8" s="13"/>
      <c r="D8" s="4"/>
      <c r="E8" s="4"/>
      <c r="F8" s="4"/>
      <c r="G8" s="4"/>
      <c r="H8" s="4"/>
      <c r="I8" s="13">
        <v>251.55</v>
      </c>
      <c r="J8" s="13">
        <v>25.8</v>
      </c>
      <c r="K8" s="5">
        <f t="shared" si="0"/>
        <v>570.5999999999999</v>
      </c>
    </row>
    <row r="9" spans="1:11" ht="24.75" customHeight="1">
      <c r="A9" s="40">
        <v>41858</v>
      </c>
      <c r="B9" s="4"/>
      <c r="C9" s="4">
        <v>377.9</v>
      </c>
      <c r="D9" s="4"/>
      <c r="E9" s="4"/>
      <c r="F9" s="4">
        <v>1120.55</v>
      </c>
      <c r="G9" s="4">
        <v>822.75</v>
      </c>
      <c r="H9" s="4">
        <v>80</v>
      </c>
      <c r="I9" s="4"/>
      <c r="J9" s="4"/>
      <c r="K9" s="5">
        <f t="shared" si="0"/>
        <v>2401.2</v>
      </c>
    </row>
    <row r="10" spans="1:11" ht="24.75" customHeight="1">
      <c r="A10" s="40">
        <v>41859</v>
      </c>
      <c r="B10" s="4">
        <v>358.05</v>
      </c>
      <c r="C10" s="4"/>
      <c r="D10" s="4">
        <v>1544.3</v>
      </c>
      <c r="E10" s="4"/>
      <c r="F10" s="4"/>
      <c r="G10" s="4"/>
      <c r="H10" s="4"/>
      <c r="I10" s="4"/>
      <c r="J10" s="4"/>
      <c r="K10" s="5">
        <f t="shared" si="0"/>
        <v>1902.35</v>
      </c>
    </row>
    <row r="11" spans="1:11" ht="24.75" customHeight="1">
      <c r="A11" s="40">
        <v>41860</v>
      </c>
      <c r="B11" s="4">
        <v>400.75</v>
      </c>
      <c r="C11" s="4"/>
      <c r="D11" s="4"/>
      <c r="E11" s="4"/>
      <c r="F11" s="4"/>
      <c r="G11" s="4"/>
      <c r="H11" s="4"/>
      <c r="I11" s="4"/>
      <c r="J11" s="4"/>
      <c r="K11" s="5">
        <f t="shared" si="0"/>
        <v>400.75</v>
      </c>
    </row>
    <row r="12" spans="1:11" ht="24.75" customHeight="1">
      <c r="A12" s="40">
        <v>41861</v>
      </c>
      <c r="B12" s="4">
        <f>371.7-6.2</f>
        <v>365.5</v>
      </c>
      <c r="C12" s="4"/>
      <c r="D12" s="4"/>
      <c r="E12" s="4"/>
      <c r="F12" s="4"/>
      <c r="G12" s="4"/>
      <c r="H12" s="4"/>
      <c r="I12" s="4">
        <v>424</v>
      </c>
      <c r="J12" s="4"/>
      <c r="K12" s="5">
        <f t="shared" si="0"/>
        <v>789.5</v>
      </c>
    </row>
    <row r="13" spans="1:11" ht="24.75" customHeight="1">
      <c r="A13" s="40">
        <v>41862</v>
      </c>
      <c r="B13" s="4">
        <v>385.5</v>
      </c>
      <c r="C13" s="4"/>
      <c r="D13" s="4"/>
      <c r="E13" s="4"/>
      <c r="F13" s="4"/>
      <c r="G13" s="4"/>
      <c r="H13" s="4"/>
      <c r="I13" s="4"/>
      <c r="J13" s="4"/>
      <c r="K13" s="5">
        <f t="shared" si="0"/>
        <v>385.5</v>
      </c>
    </row>
    <row r="14" spans="1:11" ht="24.75" customHeight="1">
      <c r="A14" s="40">
        <v>41863</v>
      </c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1:11" ht="24.75" customHeight="1">
      <c r="A15" s="40">
        <v>41864</v>
      </c>
      <c r="B15" s="4">
        <v>289</v>
      </c>
      <c r="C15" s="4"/>
      <c r="D15" s="4"/>
      <c r="E15" s="4"/>
      <c r="F15" s="4"/>
      <c r="G15" s="4"/>
      <c r="H15" s="4"/>
      <c r="I15" s="4">
        <v>505.25</v>
      </c>
      <c r="J15" s="4"/>
      <c r="K15" s="5">
        <f t="shared" si="0"/>
        <v>794.25</v>
      </c>
    </row>
    <row r="16" spans="1:11" ht="24.75" customHeight="1">
      <c r="A16" s="40">
        <v>41865</v>
      </c>
      <c r="B16" s="4">
        <v>412.65</v>
      </c>
      <c r="C16" s="4"/>
      <c r="D16" s="4"/>
      <c r="E16" s="4"/>
      <c r="F16" s="4">
        <v>676.7</v>
      </c>
      <c r="G16" s="4">
        <v>810</v>
      </c>
      <c r="H16" s="4">
        <v>80</v>
      </c>
      <c r="I16" s="4"/>
      <c r="J16" s="4">
        <v>20</v>
      </c>
      <c r="K16" s="5">
        <f t="shared" si="0"/>
        <v>1999.35</v>
      </c>
    </row>
    <row r="17" spans="1:11" ht="24.75" customHeight="1">
      <c r="A17" s="40">
        <v>41866</v>
      </c>
      <c r="B17" s="4">
        <v>341.85</v>
      </c>
      <c r="C17" s="4"/>
      <c r="D17" s="4">
        <v>1700.95</v>
      </c>
      <c r="E17" s="4"/>
      <c r="F17" s="4"/>
      <c r="G17" s="4"/>
      <c r="H17" s="4"/>
      <c r="I17" s="4"/>
      <c r="J17" s="4"/>
      <c r="K17" s="5">
        <f t="shared" si="0"/>
        <v>2042.8000000000002</v>
      </c>
    </row>
    <row r="18" spans="1:11" ht="24.75" customHeight="1">
      <c r="A18" s="40">
        <v>41867</v>
      </c>
      <c r="B18" s="4">
        <v>282</v>
      </c>
      <c r="C18" s="4"/>
      <c r="D18" s="4"/>
      <c r="E18" s="4"/>
      <c r="F18" s="4"/>
      <c r="G18" s="4"/>
      <c r="H18" s="4"/>
      <c r="I18" s="4"/>
      <c r="J18" s="4"/>
      <c r="K18" s="5">
        <f t="shared" si="0"/>
        <v>282</v>
      </c>
    </row>
    <row r="19" spans="1:11" ht="24.75" customHeight="1">
      <c r="A19" s="40">
        <v>41868</v>
      </c>
      <c r="B19" s="4">
        <v>441.75</v>
      </c>
      <c r="C19" s="4"/>
      <c r="D19" s="4"/>
      <c r="E19" s="4"/>
      <c r="F19" s="4"/>
      <c r="G19" s="4"/>
      <c r="H19" s="4"/>
      <c r="I19" s="4">
        <v>169.9</v>
      </c>
      <c r="J19" s="4"/>
      <c r="K19" s="5">
        <f t="shared" si="0"/>
        <v>611.65</v>
      </c>
    </row>
    <row r="20" spans="1:11" ht="24.75" customHeight="1">
      <c r="A20" s="40">
        <v>41869</v>
      </c>
      <c r="B20" s="4">
        <v>272.95</v>
      </c>
      <c r="C20" s="4"/>
      <c r="D20" s="4"/>
      <c r="E20" s="4"/>
      <c r="F20" s="4"/>
      <c r="G20" s="4"/>
      <c r="H20" s="4"/>
      <c r="I20" s="4"/>
      <c r="J20" s="4">
        <v>15</v>
      </c>
      <c r="K20" s="5">
        <f t="shared" si="0"/>
        <v>287.95</v>
      </c>
    </row>
    <row r="21" spans="1:11" ht="24.75" customHeight="1">
      <c r="A21" s="40">
        <v>41870</v>
      </c>
      <c r="B21" s="4"/>
      <c r="C21" s="4">
        <v>286.05</v>
      </c>
      <c r="D21" s="4"/>
      <c r="E21" s="4"/>
      <c r="F21" s="4"/>
      <c r="G21" s="4"/>
      <c r="H21" s="4"/>
      <c r="I21" s="4"/>
      <c r="J21" s="4"/>
      <c r="K21" s="5">
        <f t="shared" si="0"/>
        <v>286.05</v>
      </c>
    </row>
    <row r="22" spans="1:11" ht="24.75" customHeight="1">
      <c r="A22" s="40">
        <v>41871</v>
      </c>
      <c r="B22" s="4"/>
      <c r="C22" s="4"/>
      <c r="D22" s="4"/>
      <c r="E22" s="4"/>
      <c r="F22" s="4"/>
      <c r="G22" s="4"/>
      <c r="H22" s="4"/>
      <c r="I22" s="4">
        <v>224.75</v>
      </c>
      <c r="J22" s="4">
        <v>20</v>
      </c>
      <c r="K22" s="5">
        <f t="shared" si="0"/>
        <v>244.75</v>
      </c>
    </row>
    <row r="23" spans="1:11" ht="24.75" customHeight="1">
      <c r="A23" s="40">
        <v>41872</v>
      </c>
      <c r="B23" s="4"/>
      <c r="C23" s="4">
        <v>281.45</v>
      </c>
      <c r="D23" s="4"/>
      <c r="E23" s="4"/>
      <c r="F23" s="4">
        <v>758.35</v>
      </c>
      <c r="G23" s="4">
        <v>868.5</v>
      </c>
      <c r="H23" s="4">
        <v>80</v>
      </c>
      <c r="I23" s="4"/>
      <c r="J23" s="4">
        <v>20</v>
      </c>
      <c r="K23" s="5">
        <f t="shared" si="0"/>
        <v>2008.3</v>
      </c>
    </row>
    <row r="24" spans="1:11" ht="24.75" customHeight="1">
      <c r="A24" s="40">
        <v>41873</v>
      </c>
      <c r="B24" s="4"/>
      <c r="C24" s="4">
        <v>410.75</v>
      </c>
      <c r="D24" s="4">
        <v>1626.25</v>
      </c>
      <c r="E24" s="4"/>
      <c r="F24" s="4"/>
      <c r="G24" s="4"/>
      <c r="H24" s="4"/>
      <c r="I24" s="4"/>
      <c r="J24" s="4"/>
      <c r="K24" s="5">
        <f t="shared" si="0"/>
        <v>2037</v>
      </c>
    </row>
    <row r="25" spans="1:11" ht="24.75" customHeight="1">
      <c r="A25" s="40">
        <v>41874</v>
      </c>
      <c r="B25" s="4">
        <v>181.75</v>
      </c>
      <c r="C25" s="4"/>
      <c r="D25" s="4"/>
      <c r="E25" s="4"/>
      <c r="F25" s="4"/>
      <c r="G25" s="4"/>
      <c r="H25" s="4"/>
      <c r="I25" s="4">
        <v>537.5</v>
      </c>
      <c r="J25" s="4">
        <v>20</v>
      </c>
      <c r="K25" s="5">
        <f t="shared" si="0"/>
        <v>739.25</v>
      </c>
    </row>
    <row r="26" spans="1:11" ht="24.75" customHeight="1">
      <c r="A26" s="40">
        <v>41875</v>
      </c>
      <c r="B26" s="4">
        <v>329.65</v>
      </c>
      <c r="C26" s="4">
        <v>309.55</v>
      </c>
      <c r="D26" s="4"/>
      <c r="E26" s="4"/>
      <c r="F26" s="4"/>
      <c r="G26" s="4"/>
      <c r="H26" s="4"/>
      <c r="I26" s="4">
        <v>296.75</v>
      </c>
      <c r="J26" s="4">
        <v>20</v>
      </c>
      <c r="K26" s="5">
        <f t="shared" si="0"/>
        <v>955.95</v>
      </c>
    </row>
    <row r="27" spans="1:11" ht="24.75" customHeight="1">
      <c r="A27" s="40">
        <v>41876</v>
      </c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1:11" ht="24.75" customHeight="1">
      <c r="A28" s="40">
        <v>41877</v>
      </c>
      <c r="B28" s="4">
        <v>329.65</v>
      </c>
      <c r="C28" s="4"/>
      <c r="D28" s="4"/>
      <c r="E28" s="4"/>
      <c r="F28" s="4"/>
      <c r="G28" s="4"/>
      <c r="H28" s="4"/>
      <c r="I28" s="4"/>
      <c r="J28" s="4"/>
      <c r="K28" s="5">
        <f t="shared" si="0"/>
        <v>329.65</v>
      </c>
    </row>
    <row r="29" spans="1:11" ht="24.75" customHeight="1">
      <c r="A29" s="40">
        <v>41878</v>
      </c>
      <c r="B29" s="36">
        <v>425.1</v>
      </c>
      <c r="C29" s="36">
        <v>0</v>
      </c>
      <c r="D29" s="36"/>
      <c r="E29" s="36"/>
      <c r="F29" s="36">
        <v>0</v>
      </c>
      <c r="G29" s="36">
        <v>0</v>
      </c>
      <c r="H29" s="36">
        <v>0</v>
      </c>
      <c r="I29" s="36">
        <v>355.06</v>
      </c>
      <c r="J29" s="36">
        <v>42</v>
      </c>
      <c r="K29" s="5">
        <f t="shared" si="0"/>
        <v>822.1600000000001</v>
      </c>
    </row>
    <row r="30" spans="1:11" ht="24.75" customHeight="1">
      <c r="A30" s="40">
        <v>41879</v>
      </c>
      <c r="B30" s="36">
        <v>359.75</v>
      </c>
      <c r="C30" s="36">
        <v>0</v>
      </c>
      <c r="D30" s="36">
        <v>0</v>
      </c>
      <c r="E30" s="36"/>
      <c r="F30" s="36">
        <v>1062.8</v>
      </c>
      <c r="G30" s="36">
        <v>769.15</v>
      </c>
      <c r="H30" s="36">
        <v>80</v>
      </c>
      <c r="I30" s="36"/>
      <c r="J30" s="36">
        <v>20</v>
      </c>
      <c r="K30" s="5">
        <f t="shared" si="0"/>
        <v>2291.7</v>
      </c>
    </row>
    <row r="31" spans="1:11" ht="24.75" customHeight="1">
      <c r="A31" s="40">
        <v>41880</v>
      </c>
      <c r="B31" s="36">
        <v>307.8</v>
      </c>
      <c r="C31" s="36"/>
      <c r="D31" s="36">
        <v>1428.65</v>
      </c>
      <c r="E31" s="36"/>
      <c r="F31" s="36"/>
      <c r="G31" s="36"/>
      <c r="H31" s="36"/>
      <c r="I31" s="36">
        <v>0</v>
      </c>
      <c r="J31" s="36">
        <v>0</v>
      </c>
      <c r="K31" s="5">
        <f t="shared" si="0"/>
        <v>1736.45</v>
      </c>
    </row>
    <row r="32" spans="1:11" ht="24.75" customHeight="1">
      <c r="A32" s="40">
        <v>41881</v>
      </c>
      <c r="B32" s="36">
        <v>37.1</v>
      </c>
      <c r="C32" s="36">
        <v>0</v>
      </c>
      <c r="D32" s="36"/>
      <c r="E32" s="36"/>
      <c r="F32" s="36"/>
      <c r="G32" s="36"/>
      <c r="H32" s="36"/>
      <c r="I32" s="36">
        <v>0</v>
      </c>
      <c r="J32" s="36">
        <v>20</v>
      </c>
      <c r="K32" s="5">
        <f t="shared" si="0"/>
        <v>57.1</v>
      </c>
    </row>
    <row r="33" spans="1:11" ht="24.75" customHeight="1">
      <c r="A33" s="40">
        <v>41882</v>
      </c>
      <c r="B33" s="37">
        <v>453.6</v>
      </c>
      <c r="C33" s="37">
        <v>350</v>
      </c>
      <c r="D33" s="37"/>
      <c r="E33" s="37"/>
      <c r="F33" s="37"/>
      <c r="G33" s="37"/>
      <c r="H33" s="37"/>
      <c r="I33" s="37">
        <v>136.5</v>
      </c>
      <c r="J33" s="37">
        <v>20</v>
      </c>
      <c r="K33" s="5">
        <f t="shared" si="0"/>
        <v>960.1</v>
      </c>
    </row>
    <row r="34" spans="1:11" s="39" customFormat="1" ht="24.75" customHeight="1" thickBot="1">
      <c r="A34" s="38" t="s">
        <v>18</v>
      </c>
      <c r="B34" s="65">
        <f>SUM(B3:B24)</f>
        <v>5197.19</v>
      </c>
      <c r="C34" s="65">
        <f aca="true" t="shared" si="1" ref="C34:J34">SUM(C3:C24)</f>
        <v>1356.15</v>
      </c>
      <c r="D34" s="65">
        <f t="shared" si="1"/>
        <v>5675.25</v>
      </c>
      <c r="E34" s="65">
        <f t="shared" si="1"/>
        <v>0</v>
      </c>
      <c r="F34" s="65">
        <f t="shared" si="1"/>
        <v>2555.6</v>
      </c>
      <c r="G34" s="65">
        <f t="shared" si="1"/>
        <v>2501.25</v>
      </c>
      <c r="H34" s="65">
        <f t="shared" si="1"/>
        <v>240</v>
      </c>
      <c r="I34" s="65">
        <f t="shared" si="1"/>
        <v>2025.8000000000002</v>
      </c>
      <c r="J34" s="65">
        <f t="shared" si="1"/>
        <v>145.8</v>
      </c>
      <c r="K34" s="25">
        <f t="shared" si="0"/>
        <v>19697.04</v>
      </c>
    </row>
    <row r="35" spans="1:2" ht="24.75" customHeight="1">
      <c r="A35" s="19" t="s">
        <v>12</v>
      </c>
      <c r="B35" s="20">
        <f>SUM(B34,C34,D34,I34)</f>
        <v>14254.39</v>
      </c>
    </row>
    <row r="36" spans="1:2" ht="24.75" customHeight="1">
      <c r="A36" s="7" t="s">
        <v>13</v>
      </c>
      <c r="B36" s="8">
        <f>SUM(E34)</f>
        <v>0</v>
      </c>
    </row>
    <row r="37" spans="1:2" ht="24.75" customHeight="1">
      <c r="A37" s="9" t="s">
        <v>14</v>
      </c>
      <c r="B37" s="8">
        <f>SUM(F34,G34)</f>
        <v>5056.85</v>
      </c>
    </row>
    <row r="38" spans="1:2" ht="24.75" customHeight="1">
      <c r="A38" s="9" t="s">
        <v>15</v>
      </c>
      <c r="B38" s="8">
        <f>SUM(J34)</f>
        <v>145.8</v>
      </c>
    </row>
    <row r="39" spans="1:2" ht="24.75" customHeight="1">
      <c r="A39" s="10" t="s">
        <v>16</v>
      </c>
      <c r="B39" s="8">
        <f>SUM(H34)</f>
        <v>240</v>
      </c>
    </row>
    <row r="40" spans="1:2" ht="10.5" customHeight="1">
      <c r="A40" s="69"/>
      <c r="B40" s="70"/>
    </row>
    <row r="41" spans="1:2" ht="24.75" customHeight="1" thickBot="1">
      <c r="A41" s="11" t="s">
        <v>17</v>
      </c>
      <c r="B41" s="24">
        <f>SUM(B35:B39)</f>
        <v>19697.039999999997</v>
      </c>
    </row>
  </sheetData>
  <mergeCells count="2">
    <mergeCell ref="A1:K1"/>
    <mergeCell ref="A40:B4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G14" sqref="G14"/>
    </sheetView>
  </sheetViews>
  <sheetFormatPr defaultColWidth="8.88671875" defaultRowHeight="15"/>
  <cols>
    <col min="1" max="1" width="14.88671875" style="0" customWidth="1"/>
    <col min="2" max="2" width="11.77734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41883</v>
      </c>
      <c r="B3" s="1">
        <v>0</v>
      </c>
      <c r="C3" s="1"/>
      <c r="D3" s="1"/>
      <c r="E3" s="1"/>
      <c r="F3" s="1"/>
      <c r="G3" s="1"/>
      <c r="H3" s="1"/>
      <c r="I3" s="1"/>
      <c r="J3" s="1">
        <v>20</v>
      </c>
      <c r="K3" s="2">
        <f>SUM(B3:J3)</f>
        <v>20</v>
      </c>
    </row>
    <row r="4" spans="1:11" ht="24.75" customHeight="1">
      <c r="A4" s="40">
        <v>41884</v>
      </c>
      <c r="B4" s="4">
        <v>0</v>
      </c>
      <c r="C4" s="4">
        <v>0</v>
      </c>
      <c r="D4" s="4"/>
      <c r="E4" s="4"/>
      <c r="F4" s="4">
        <v>973.55</v>
      </c>
      <c r="G4" s="4">
        <v>796.5</v>
      </c>
      <c r="H4" s="4">
        <v>80</v>
      </c>
      <c r="I4" s="4"/>
      <c r="J4" s="4"/>
      <c r="K4" s="5">
        <f aca="true" t="shared" si="0" ref="K4:K32">SUM(B4:J4)</f>
        <v>1850.05</v>
      </c>
    </row>
    <row r="5" spans="1:11" ht="24.75" customHeight="1">
      <c r="A5" s="40">
        <v>41885</v>
      </c>
      <c r="B5" s="4">
        <v>0</v>
      </c>
      <c r="C5" s="4"/>
      <c r="D5" s="4">
        <v>1387</v>
      </c>
      <c r="E5" s="4"/>
      <c r="F5" s="4"/>
      <c r="G5" s="4"/>
      <c r="H5" s="4"/>
      <c r="I5" s="4">
        <v>0</v>
      </c>
      <c r="J5" s="4">
        <v>0</v>
      </c>
      <c r="K5" s="5">
        <f t="shared" si="0"/>
        <v>1387</v>
      </c>
    </row>
    <row r="6" spans="1:11" ht="24.75" customHeight="1">
      <c r="A6" s="40">
        <v>41886</v>
      </c>
      <c r="B6" s="4">
        <v>159.45</v>
      </c>
      <c r="C6" s="4">
        <v>0</v>
      </c>
      <c r="D6" s="4"/>
      <c r="E6" s="4"/>
      <c r="F6" s="4">
        <v>0</v>
      </c>
      <c r="G6" s="4">
        <v>0</v>
      </c>
      <c r="H6" s="4">
        <v>0</v>
      </c>
      <c r="I6" s="4">
        <v>0</v>
      </c>
      <c r="J6" s="4">
        <v>40</v>
      </c>
      <c r="K6" s="5">
        <f t="shared" si="0"/>
        <v>199.45</v>
      </c>
    </row>
    <row r="7" spans="1:11" ht="24.75" customHeight="1">
      <c r="A7" s="40">
        <v>41887</v>
      </c>
      <c r="B7" s="4">
        <v>0</v>
      </c>
      <c r="C7" s="4">
        <v>0</v>
      </c>
      <c r="D7" s="4">
        <v>0</v>
      </c>
      <c r="E7" s="4"/>
      <c r="F7" s="4">
        <v>0</v>
      </c>
      <c r="G7" s="4">
        <v>0</v>
      </c>
      <c r="H7" s="4">
        <v>0</v>
      </c>
      <c r="I7" s="4">
        <v>519.3</v>
      </c>
      <c r="J7" s="4">
        <v>42</v>
      </c>
      <c r="K7" s="5">
        <f t="shared" si="0"/>
        <v>561.3</v>
      </c>
    </row>
    <row r="8" spans="1:11" ht="24.75" customHeight="1">
      <c r="A8" s="40">
        <v>41888</v>
      </c>
      <c r="B8" s="4">
        <v>0</v>
      </c>
      <c r="C8" s="4"/>
      <c r="D8" s="4">
        <v>0</v>
      </c>
      <c r="E8" s="4"/>
      <c r="F8" s="4"/>
      <c r="G8" s="4"/>
      <c r="H8" s="4"/>
      <c r="I8" s="4">
        <v>40</v>
      </c>
      <c r="J8" s="4">
        <v>0</v>
      </c>
      <c r="K8" s="5">
        <f t="shared" si="0"/>
        <v>40</v>
      </c>
    </row>
    <row r="9" spans="1:11" ht="24.75" customHeight="1">
      <c r="A9" s="40">
        <v>41889</v>
      </c>
      <c r="B9" s="4">
        <v>0</v>
      </c>
      <c r="C9" s="4">
        <v>0</v>
      </c>
      <c r="D9" s="4"/>
      <c r="E9" s="4"/>
      <c r="F9" s="4"/>
      <c r="G9" s="4">
        <v>786.6</v>
      </c>
      <c r="H9" s="4">
        <v>80</v>
      </c>
      <c r="I9" s="4">
        <v>0</v>
      </c>
      <c r="J9" s="4">
        <v>0</v>
      </c>
      <c r="K9" s="5">
        <f t="shared" si="0"/>
        <v>866.6</v>
      </c>
    </row>
    <row r="10" spans="1:11" ht="24.75" customHeight="1">
      <c r="A10" s="40">
        <v>41890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41891</v>
      </c>
      <c r="B11" s="4"/>
      <c r="C11" s="13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1:11" ht="24.75" customHeight="1">
      <c r="A12" s="40">
        <v>41892</v>
      </c>
      <c r="B12" s="4"/>
      <c r="C12" s="13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41893</v>
      </c>
      <c r="B13" s="4"/>
      <c r="C13" s="4"/>
      <c r="D13" s="4"/>
      <c r="E13" s="4"/>
      <c r="F13" s="4">
        <v>624.2</v>
      </c>
      <c r="G13" s="4"/>
      <c r="H13" s="4"/>
      <c r="I13" s="4">
        <v>215</v>
      </c>
      <c r="J13" s="4"/>
      <c r="K13" s="5">
        <f t="shared" si="0"/>
        <v>839.2</v>
      </c>
    </row>
    <row r="14" spans="1:11" ht="24.75" customHeight="1">
      <c r="A14" s="40">
        <v>41894</v>
      </c>
      <c r="B14" s="4"/>
      <c r="C14" s="4"/>
      <c r="D14" s="4">
        <v>816.35</v>
      </c>
      <c r="E14" s="4"/>
      <c r="F14" s="4"/>
      <c r="G14" s="4"/>
      <c r="H14" s="4"/>
      <c r="I14" s="4"/>
      <c r="J14" s="4">
        <v>30</v>
      </c>
      <c r="K14" s="5">
        <f t="shared" si="0"/>
        <v>846.35</v>
      </c>
    </row>
    <row r="15" spans="1:11" ht="24.75" customHeight="1">
      <c r="A15" s="40">
        <v>41895</v>
      </c>
      <c r="B15" s="4"/>
      <c r="C15" s="4"/>
      <c r="D15" s="4"/>
      <c r="E15" s="4"/>
      <c r="F15" s="4"/>
      <c r="G15" s="4"/>
      <c r="H15" s="4"/>
      <c r="I15" s="4">
        <v>105.4</v>
      </c>
      <c r="J15" s="4"/>
      <c r="K15" s="5">
        <f t="shared" si="0"/>
        <v>105.4</v>
      </c>
    </row>
    <row r="16" spans="1:11" ht="24.75" customHeight="1">
      <c r="A16" s="40">
        <v>41896</v>
      </c>
      <c r="B16" s="4"/>
      <c r="C16" s="4"/>
      <c r="D16" s="4"/>
      <c r="E16" s="4"/>
      <c r="F16" s="4"/>
      <c r="G16" s="4"/>
      <c r="H16" s="4"/>
      <c r="I16" s="4">
        <v>406</v>
      </c>
      <c r="J16" s="4"/>
      <c r="K16" s="5">
        <f t="shared" si="0"/>
        <v>406</v>
      </c>
    </row>
    <row r="17" spans="1:11" ht="24.75" customHeight="1">
      <c r="A17" s="40">
        <v>41897</v>
      </c>
      <c r="B17" s="4"/>
      <c r="C17" s="4"/>
      <c r="D17" s="4"/>
      <c r="E17" s="4"/>
      <c r="F17" s="4">
        <v>870.6</v>
      </c>
      <c r="G17" s="4">
        <v>839.25</v>
      </c>
      <c r="H17" s="4">
        <v>80</v>
      </c>
      <c r="I17" s="4"/>
      <c r="J17" s="4"/>
      <c r="K17" s="5">
        <f t="shared" si="0"/>
        <v>1789.85</v>
      </c>
    </row>
    <row r="18" spans="1:11" ht="24.75" customHeight="1">
      <c r="A18" s="40">
        <v>41898</v>
      </c>
      <c r="B18" s="4"/>
      <c r="C18" s="4"/>
      <c r="D18" s="4">
        <v>803.95</v>
      </c>
      <c r="E18" s="4"/>
      <c r="F18" s="4"/>
      <c r="G18" s="4"/>
      <c r="H18" s="4"/>
      <c r="I18" s="4"/>
      <c r="J18" s="4">
        <v>40</v>
      </c>
      <c r="K18" s="5">
        <f t="shared" si="0"/>
        <v>843.95</v>
      </c>
    </row>
    <row r="19" spans="1:11" ht="24.75" customHeight="1">
      <c r="A19" s="40">
        <v>41899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41900</v>
      </c>
      <c r="B20" s="4"/>
      <c r="C20" s="4"/>
      <c r="D20" s="4"/>
      <c r="E20" s="4"/>
      <c r="F20" s="4">
        <v>870.6</v>
      </c>
      <c r="G20" s="4">
        <v>839.25</v>
      </c>
      <c r="H20" s="4">
        <v>80</v>
      </c>
      <c r="I20" s="4"/>
      <c r="J20" s="4"/>
      <c r="K20" s="5">
        <f t="shared" si="0"/>
        <v>1789.85</v>
      </c>
    </row>
    <row r="21" spans="1:11" ht="24.75" customHeight="1">
      <c r="A21" s="40">
        <v>41901</v>
      </c>
      <c r="B21" s="4"/>
      <c r="C21" s="4"/>
      <c r="D21" s="4">
        <v>803.95</v>
      </c>
      <c r="E21" s="4"/>
      <c r="F21" s="4"/>
      <c r="G21" s="4"/>
      <c r="H21" s="4"/>
      <c r="I21" s="4"/>
      <c r="J21" s="4">
        <v>40</v>
      </c>
      <c r="K21" s="5">
        <f t="shared" si="0"/>
        <v>843.95</v>
      </c>
    </row>
    <row r="22" spans="1:11" ht="24.75" customHeight="1">
      <c r="A22" s="40">
        <v>41902</v>
      </c>
      <c r="B22" s="4">
        <v>266.95</v>
      </c>
      <c r="C22" s="4"/>
      <c r="D22" s="4"/>
      <c r="E22" s="4"/>
      <c r="F22" s="4"/>
      <c r="G22" s="4"/>
      <c r="H22" s="4"/>
      <c r="I22" s="4"/>
      <c r="J22" s="4"/>
      <c r="K22" s="5">
        <f t="shared" si="0"/>
        <v>266.95</v>
      </c>
    </row>
    <row r="23" spans="1:11" ht="24.75" customHeight="1">
      <c r="A23" s="40">
        <v>41903</v>
      </c>
      <c r="B23" s="27"/>
      <c r="C23" s="27"/>
      <c r="D23" s="27"/>
      <c r="E23" s="27"/>
      <c r="F23" s="27"/>
      <c r="G23" s="27"/>
      <c r="H23" s="27"/>
      <c r="I23" s="27">
        <v>172.5</v>
      </c>
      <c r="J23" s="27">
        <v>40</v>
      </c>
      <c r="K23" s="5">
        <f t="shared" si="0"/>
        <v>212.5</v>
      </c>
    </row>
    <row r="24" spans="1:11" ht="24.75" customHeight="1">
      <c r="A24" s="40">
        <v>41904</v>
      </c>
      <c r="B24" s="27"/>
      <c r="C24" s="27"/>
      <c r="D24" s="27"/>
      <c r="E24" s="27"/>
      <c r="F24" s="27"/>
      <c r="G24" s="27"/>
      <c r="H24" s="27"/>
      <c r="I24" s="27"/>
      <c r="J24" s="27">
        <v>20</v>
      </c>
      <c r="K24" s="5">
        <f t="shared" si="0"/>
        <v>20</v>
      </c>
    </row>
    <row r="25" spans="1:11" ht="24.75" customHeight="1">
      <c r="A25" s="40">
        <v>41905</v>
      </c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1:11" ht="24.75" customHeight="1">
      <c r="A26" s="40">
        <v>41906</v>
      </c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1:11" ht="24.75" customHeight="1">
      <c r="A27" s="40">
        <v>41907</v>
      </c>
      <c r="B27" s="4"/>
      <c r="C27" s="4">
        <v>30</v>
      </c>
      <c r="D27" s="4"/>
      <c r="E27" s="4"/>
      <c r="F27" s="4">
        <v>802.25</v>
      </c>
      <c r="G27" s="4">
        <v>852.55</v>
      </c>
      <c r="H27" s="4">
        <v>68</v>
      </c>
      <c r="I27" s="4"/>
      <c r="J27" s="4"/>
      <c r="K27" s="5">
        <f t="shared" si="0"/>
        <v>1752.8</v>
      </c>
    </row>
    <row r="28" spans="1:11" ht="24.75" customHeight="1">
      <c r="A28" s="40">
        <v>41908</v>
      </c>
      <c r="B28" s="4"/>
      <c r="C28" s="4"/>
      <c r="D28" s="4">
        <v>1423.65</v>
      </c>
      <c r="E28" s="4"/>
      <c r="F28" s="4"/>
      <c r="G28" s="4"/>
      <c r="H28" s="4"/>
      <c r="I28" s="4"/>
      <c r="J28" s="4">
        <v>12</v>
      </c>
      <c r="K28" s="5">
        <f t="shared" si="0"/>
        <v>1435.65</v>
      </c>
    </row>
    <row r="29" spans="1:11" ht="24.75" customHeight="1">
      <c r="A29" s="40">
        <v>41909</v>
      </c>
      <c r="B29" s="4"/>
      <c r="C29" s="4">
        <v>349.25</v>
      </c>
      <c r="D29" s="4"/>
      <c r="E29" s="4"/>
      <c r="F29" s="4"/>
      <c r="G29" s="4"/>
      <c r="H29" s="4"/>
      <c r="I29" s="4"/>
      <c r="J29" s="4"/>
      <c r="K29" s="5">
        <f t="shared" si="0"/>
        <v>349.25</v>
      </c>
    </row>
    <row r="30" spans="1:11" ht="24.75" customHeight="1">
      <c r="A30" s="40">
        <v>41910</v>
      </c>
      <c r="B30" s="4"/>
      <c r="C30" s="4"/>
      <c r="D30" s="4"/>
      <c r="E30" s="4"/>
      <c r="F30" s="4"/>
      <c r="G30" s="4"/>
      <c r="H30" s="4"/>
      <c r="I30" s="4">
        <v>166</v>
      </c>
      <c r="J30" s="4">
        <v>20</v>
      </c>
      <c r="K30" s="5">
        <f t="shared" si="0"/>
        <v>186</v>
      </c>
    </row>
    <row r="31" spans="1:11" ht="24.75" customHeight="1">
      <c r="A31" s="40">
        <v>41911</v>
      </c>
      <c r="B31" s="4"/>
      <c r="C31" s="4">
        <v>284.8</v>
      </c>
      <c r="D31" s="4"/>
      <c r="E31" s="4"/>
      <c r="F31" s="4"/>
      <c r="G31" s="4"/>
      <c r="H31" s="4"/>
      <c r="I31" s="4"/>
      <c r="J31" s="4">
        <v>20</v>
      </c>
      <c r="K31" s="5">
        <f t="shared" si="0"/>
        <v>304.8</v>
      </c>
    </row>
    <row r="32" spans="1:11" ht="24.75" customHeight="1">
      <c r="A32" s="40">
        <v>41912</v>
      </c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1:11" ht="24.75" customHeight="1" thickBot="1">
      <c r="A33" s="23" t="s">
        <v>18</v>
      </c>
      <c r="B33" s="6">
        <f>SUM(B3:B31)</f>
        <v>426.4</v>
      </c>
      <c r="C33" s="6">
        <f aca="true" t="shared" si="1" ref="C33:K33">SUM(C3:C31)</f>
        <v>664.05</v>
      </c>
      <c r="D33" s="6">
        <f t="shared" si="1"/>
        <v>5234.9</v>
      </c>
      <c r="E33" s="6">
        <f t="shared" si="1"/>
        <v>0</v>
      </c>
      <c r="F33" s="6">
        <f t="shared" si="1"/>
        <v>4141.2</v>
      </c>
      <c r="G33" s="6">
        <f t="shared" si="1"/>
        <v>4114.15</v>
      </c>
      <c r="H33" s="6">
        <f t="shared" si="1"/>
        <v>388</v>
      </c>
      <c r="I33" s="6">
        <f t="shared" si="1"/>
        <v>1624.1999999999998</v>
      </c>
      <c r="J33" s="6">
        <f t="shared" si="1"/>
        <v>324</v>
      </c>
      <c r="K33" s="25">
        <f t="shared" si="1"/>
        <v>16916.9</v>
      </c>
    </row>
    <row r="34" spans="1:2" ht="24.75" customHeight="1">
      <c r="A34" s="19" t="s">
        <v>12</v>
      </c>
      <c r="B34" s="20">
        <f>SUM(B33,C33,D33,I33)</f>
        <v>7949.549999999999</v>
      </c>
    </row>
    <row r="35" spans="1:2" ht="24.75" customHeight="1">
      <c r="A35" s="7" t="s">
        <v>13</v>
      </c>
      <c r="B35" s="8">
        <f>SUM(E33)</f>
        <v>0</v>
      </c>
    </row>
    <row r="36" spans="1:2" ht="24.75" customHeight="1">
      <c r="A36" s="9" t="s">
        <v>14</v>
      </c>
      <c r="B36" s="8">
        <f>SUM(F33,G33)</f>
        <v>8255.349999999999</v>
      </c>
    </row>
    <row r="37" spans="1:2" ht="24.75" customHeight="1">
      <c r="A37" s="9" t="s">
        <v>15</v>
      </c>
      <c r="B37" s="8">
        <f>SUM(J33)</f>
        <v>324</v>
      </c>
    </row>
    <row r="38" spans="1:2" ht="24.75" customHeight="1">
      <c r="A38" s="10" t="s">
        <v>16</v>
      </c>
      <c r="B38" s="8">
        <f>SUM(H33)</f>
        <v>388</v>
      </c>
    </row>
    <row r="39" spans="1:2" ht="10.5" customHeight="1">
      <c r="A39" s="69"/>
      <c r="B39" s="70"/>
    </row>
    <row r="40" spans="1:2" ht="24.75" customHeight="1" thickBot="1">
      <c r="A40" s="11" t="s">
        <v>17</v>
      </c>
      <c r="B40" s="24">
        <f>SUM(B34:B38)</f>
        <v>16916.899999999998</v>
      </c>
    </row>
  </sheetData>
  <mergeCells count="2">
    <mergeCell ref="A1:K1"/>
    <mergeCell ref="A39:B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2">
      <selection activeCell="D37" sqref="D37"/>
    </sheetView>
  </sheetViews>
  <sheetFormatPr defaultColWidth="8.88671875" defaultRowHeight="15"/>
  <cols>
    <col min="1" max="1" width="11.6640625" style="52" customWidth="1"/>
    <col min="2" max="2" width="10.3359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41760</v>
      </c>
      <c r="B3" s="1"/>
      <c r="C3" s="1">
        <v>282.2</v>
      </c>
      <c r="D3" s="1"/>
      <c r="E3" s="1"/>
      <c r="F3" s="1"/>
      <c r="G3" s="22">
        <v>620</v>
      </c>
      <c r="H3" s="22">
        <v>120</v>
      </c>
      <c r="I3" s="1"/>
      <c r="J3" s="1">
        <v>10</v>
      </c>
      <c r="K3" s="2">
        <f>SUM(B3:J3)</f>
        <v>1032.2</v>
      </c>
    </row>
    <row r="4" spans="1:11" ht="24.75" customHeight="1">
      <c r="A4" s="40">
        <v>41761</v>
      </c>
      <c r="B4" s="4"/>
      <c r="C4" s="4"/>
      <c r="D4" s="4"/>
      <c r="E4" s="4"/>
      <c r="F4" s="4"/>
      <c r="G4" s="13"/>
      <c r="H4" s="13"/>
      <c r="I4" s="4"/>
      <c r="J4" s="4"/>
      <c r="K4" s="5">
        <v>0</v>
      </c>
    </row>
    <row r="5" spans="1:11" ht="24.75" customHeight="1">
      <c r="A5" s="40">
        <v>41762</v>
      </c>
      <c r="B5" s="4"/>
      <c r="C5" s="4"/>
      <c r="D5" s="4"/>
      <c r="E5" s="4"/>
      <c r="F5" s="4"/>
      <c r="G5" s="13"/>
      <c r="H5" s="13"/>
      <c r="I5" s="4"/>
      <c r="J5" s="4"/>
      <c r="K5" s="5">
        <v>0</v>
      </c>
    </row>
    <row r="6" spans="1:11" ht="24.75" customHeight="1">
      <c r="A6" s="40">
        <v>41763</v>
      </c>
      <c r="B6" s="4"/>
      <c r="C6" s="4"/>
      <c r="D6" s="4"/>
      <c r="E6" s="4"/>
      <c r="F6" s="4"/>
      <c r="G6" s="13"/>
      <c r="H6" s="13"/>
      <c r="I6" s="4"/>
      <c r="J6" s="4"/>
      <c r="K6" s="5">
        <v>0</v>
      </c>
    </row>
    <row r="7" spans="1:11" ht="24.75" customHeight="1">
      <c r="A7" s="40">
        <v>41764</v>
      </c>
      <c r="B7" s="4"/>
      <c r="C7" s="4"/>
      <c r="D7" s="4"/>
      <c r="E7" s="4"/>
      <c r="F7" s="4"/>
      <c r="G7" s="4"/>
      <c r="H7" s="4"/>
      <c r="I7" s="4"/>
      <c r="J7" s="13">
        <v>20</v>
      </c>
      <c r="K7" s="5">
        <f aca="true" t="shared" si="0" ref="K7:K33">SUM(B7:J7)</f>
        <v>20</v>
      </c>
    </row>
    <row r="8" spans="1:11" ht="24.75" customHeight="1">
      <c r="A8" s="40">
        <v>41765</v>
      </c>
      <c r="B8" s="4"/>
      <c r="C8" s="4"/>
      <c r="D8" s="4"/>
      <c r="E8" s="4"/>
      <c r="F8" s="4"/>
      <c r="G8" s="4"/>
      <c r="H8" s="4"/>
      <c r="I8" s="4"/>
      <c r="J8" s="13"/>
      <c r="K8" s="5">
        <v>0</v>
      </c>
    </row>
    <row r="9" spans="1:11" ht="24.75" customHeight="1">
      <c r="A9" s="40">
        <v>41766</v>
      </c>
      <c r="B9" s="4"/>
      <c r="C9" s="4"/>
      <c r="D9" s="4"/>
      <c r="E9" s="4"/>
      <c r="F9" s="4"/>
      <c r="G9" s="4"/>
      <c r="H9" s="4"/>
      <c r="I9" s="4"/>
      <c r="J9" s="13"/>
      <c r="K9" s="5">
        <v>0</v>
      </c>
    </row>
    <row r="10" spans="1:11" ht="24.75" customHeight="1">
      <c r="A10" s="40">
        <v>41767</v>
      </c>
      <c r="B10" s="4"/>
      <c r="C10" s="4">
        <v>487.2</v>
      </c>
      <c r="D10" s="4"/>
      <c r="E10" s="4"/>
      <c r="F10" s="4"/>
      <c r="G10" s="4">
        <v>579.5</v>
      </c>
      <c r="H10" s="4">
        <v>120</v>
      </c>
      <c r="I10" s="4"/>
      <c r="J10" s="4"/>
      <c r="K10" s="5">
        <f t="shared" si="0"/>
        <v>1186.7</v>
      </c>
    </row>
    <row r="11" spans="1:11" ht="24.75" customHeight="1">
      <c r="A11" s="40">
        <v>41768</v>
      </c>
      <c r="B11" s="4"/>
      <c r="C11" s="4"/>
      <c r="D11" s="4"/>
      <c r="E11" s="4"/>
      <c r="F11" s="4"/>
      <c r="G11" s="4"/>
      <c r="H11" s="4"/>
      <c r="I11" s="4"/>
      <c r="J11" s="4"/>
      <c r="K11" s="5">
        <v>0</v>
      </c>
    </row>
    <row r="12" spans="1:11" ht="24.75" customHeight="1">
      <c r="A12" s="40">
        <v>41769</v>
      </c>
      <c r="B12" s="4"/>
      <c r="C12" s="4"/>
      <c r="D12" s="4"/>
      <c r="E12" s="4"/>
      <c r="F12" s="4"/>
      <c r="G12" s="4"/>
      <c r="H12" s="4"/>
      <c r="I12" s="4"/>
      <c r="J12" s="4"/>
      <c r="K12" s="5">
        <v>0</v>
      </c>
    </row>
    <row r="13" spans="1:11" ht="24.75" customHeight="1">
      <c r="A13" s="40">
        <v>41770</v>
      </c>
      <c r="B13" s="4"/>
      <c r="C13" s="4"/>
      <c r="D13" s="4"/>
      <c r="E13" s="4"/>
      <c r="F13" s="4"/>
      <c r="G13" s="4"/>
      <c r="H13" s="4"/>
      <c r="I13" s="4"/>
      <c r="J13" s="4"/>
      <c r="K13" s="5">
        <v>0</v>
      </c>
    </row>
    <row r="14" spans="1:11" ht="24.75" customHeight="1">
      <c r="A14" s="40">
        <v>41771</v>
      </c>
      <c r="B14" s="4"/>
      <c r="C14" s="4"/>
      <c r="D14" s="4"/>
      <c r="E14" s="4"/>
      <c r="F14" s="4"/>
      <c r="G14" s="4"/>
      <c r="H14" s="4"/>
      <c r="I14" s="4"/>
      <c r="J14" s="4"/>
      <c r="K14" s="5">
        <v>0</v>
      </c>
    </row>
    <row r="15" spans="1:11" ht="24.75" customHeight="1">
      <c r="A15" s="40">
        <v>41772</v>
      </c>
      <c r="B15" s="4"/>
      <c r="C15" s="4"/>
      <c r="D15" s="4"/>
      <c r="E15" s="4"/>
      <c r="F15" s="4"/>
      <c r="G15" s="4"/>
      <c r="H15" s="4"/>
      <c r="I15" s="4"/>
      <c r="J15" s="4">
        <v>30</v>
      </c>
      <c r="K15" s="5">
        <f t="shared" si="0"/>
        <v>30</v>
      </c>
    </row>
    <row r="16" spans="1:11" ht="24.75" customHeight="1">
      <c r="A16" s="40">
        <v>41773</v>
      </c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24.75" customHeight="1">
      <c r="A17" s="40">
        <v>41774</v>
      </c>
      <c r="B17" s="4"/>
      <c r="C17" s="4"/>
      <c r="D17" s="4"/>
      <c r="E17" s="4"/>
      <c r="F17" s="4">
        <v>234.9</v>
      </c>
      <c r="G17" s="4">
        <v>486.75</v>
      </c>
      <c r="H17" s="4">
        <v>80</v>
      </c>
      <c r="I17" s="4"/>
      <c r="J17" s="4"/>
      <c r="K17" s="5">
        <f t="shared" si="0"/>
        <v>801.65</v>
      </c>
    </row>
    <row r="18" spans="1:11" ht="24.75" customHeight="1">
      <c r="A18" s="40">
        <v>41775</v>
      </c>
      <c r="B18" s="4"/>
      <c r="C18" s="4"/>
      <c r="D18" s="4"/>
      <c r="E18" s="4"/>
      <c r="F18" s="4"/>
      <c r="G18" s="4"/>
      <c r="H18" s="4"/>
      <c r="I18" s="4"/>
      <c r="J18" s="4"/>
      <c r="K18" s="5">
        <v>0</v>
      </c>
    </row>
    <row r="19" spans="1:11" ht="24.75" customHeight="1">
      <c r="A19" s="40">
        <v>41776</v>
      </c>
      <c r="B19" s="4"/>
      <c r="C19" s="4"/>
      <c r="D19" s="4"/>
      <c r="E19" s="4"/>
      <c r="F19" s="4"/>
      <c r="G19" s="4"/>
      <c r="H19" s="4"/>
      <c r="I19" s="4"/>
      <c r="J19" s="4"/>
      <c r="K19" s="5">
        <v>0</v>
      </c>
    </row>
    <row r="20" spans="1:11" ht="24.75" customHeight="1">
      <c r="A20" s="40">
        <v>41777</v>
      </c>
      <c r="B20" s="4"/>
      <c r="C20" s="4">
        <v>98.4</v>
      </c>
      <c r="D20" s="4"/>
      <c r="E20" s="4"/>
      <c r="F20" s="4"/>
      <c r="G20" s="4"/>
      <c r="H20" s="4"/>
      <c r="I20" s="4"/>
      <c r="J20" s="4">
        <v>40</v>
      </c>
      <c r="K20" s="5">
        <f t="shared" si="0"/>
        <v>138.4</v>
      </c>
    </row>
    <row r="21" spans="1:11" ht="24.75" customHeight="1">
      <c r="A21" s="40">
        <v>41778</v>
      </c>
      <c r="B21" s="4"/>
      <c r="C21" s="4"/>
      <c r="D21" s="4"/>
      <c r="E21" s="4"/>
      <c r="F21" s="4"/>
      <c r="G21" s="4"/>
      <c r="H21" s="4"/>
      <c r="I21" s="4"/>
      <c r="J21" s="4">
        <v>80</v>
      </c>
      <c r="K21" s="5">
        <f t="shared" si="0"/>
        <v>80</v>
      </c>
    </row>
    <row r="22" spans="1:11" ht="24.75" customHeight="1">
      <c r="A22" s="40">
        <v>41779</v>
      </c>
      <c r="B22" s="4"/>
      <c r="C22" s="4"/>
      <c r="D22" s="4"/>
      <c r="E22" s="4"/>
      <c r="F22" s="4"/>
      <c r="G22" s="4"/>
      <c r="H22" s="4"/>
      <c r="I22" s="4"/>
      <c r="J22" s="13">
        <v>20</v>
      </c>
      <c r="K22" s="5">
        <f t="shared" si="0"/>
        <v>20</v>
      </c>
    </row>
    <row r="23" spans="1:11" ht="24.75" customHeight="1">
      <c r="A23" s="40">
        <v>41780</v>
      </c>
      <c r="B23" s="4"/>
      <c r="C23" s="4"/>
      <c r="D23" s="4"/>
      <c r="E23" s="4"/>
      <c r="F23" s="4"/>
      <c r="G23" s="4"/>
      <c r="H23" s="4"/>
      <c r="I23" s="4"/>
      <c r="J23" s="13">
        <v>40</v>
      </c>
      <c r="K23" s="5">
        <f t="shared" si="0"/>
        <v>40</v>
      </c>
    </row>
    <row r="24" spans="1:11" ht="24.75" customHeight="1">
      <c r="A24" s="40">
        <v>41781</v>
      </c>
      <c r="B24" s="4"/>
      <c r="C24" s="4"/>
      <c r="D24" s="4"/>
      <c r="E24" s="4"/>
      <c r="F24" s="13">
        <v>892.6</v>
      </c>
      <c r="G24" s="13">
        <v>612.9</v>
      </c>
      <c r="H24" s="13">
        <v>80</v>
      </c>
      <c r="I24" s="4"/>
      <c r="J24" s="13"/>
      <c r="K24" s="5">
        <f t="shared" si="0"/>
        <v>1585.5</v>
      </c>
    </row>
    <row r="25" spans="1:11" ht="24.75" customHeight="1">
      <c r="A25" s="40">
        <v>41782</v>
      </c>
      <c r="B25" s="4"/>
      <c r="C25" s="13"/>
      <c r="D25" s="4"/>
      <c r="E25" s="4"/>
      <c r="F25" s="4"/>
      <c r="G25" s="4"/>
      <c r="H25" s="4"/>
      <c r="I25" s="4"/>
      <c r="J25" s="13">
        <v>20</v>
      </c>
      <c r="K25" s="5">
        <f t="shared" si="0"/>
        <v>20</v>
      </c>
    </row>
    <row r="26" spans="1:11" ht="24.75" customHeight="1">
      <c r="A26" s="40">
        <v>41783</v>
      </c>
      <c r="B26" s="13">
        <v>228.6</v>
      </c>
      <c r="C26" s="4"/>
      <c r="D26" s="4"/>
      <c r="E26" s="4"/>
      <c r="F26" s="4"/>
      <c r="G26" s="4"/>
      <c r="H26" s="4"/>
      <c r="I26" s="13">
        <v>97.5</v>
      </c>
      <c r="J26" s="13">
        <v>20</v>
      </c>
      <c r="K26" s="5">
        <f t="shared" si="0"/>
        <v>346.1</v>
      </c>
    </row>
    <row r="27" spans="1:11" ht="24.75" customHeight="1">
      <c r="A27" s="40">
        <v>41784</v>
      </c>
      <c r="B27" s="13">
        <v>350.75</v>
      </c>
      <c r="C27" s="4"/>
      <c r="D27" s="4"/>
      <c r="E27" s="4"/>
      <c r="F27" s="4"/>
      <c r="G27" s="4"/>
      <c r="H27" s="4"/>
      <c r="I27" s="4"/>
      <c r="J27" s="4"/>
      <c r="K27" s="5">
        <f t="shared" si="0"/>
        <v>350.75</v>
      </c>
    </row>
    <row r="28" spans="1:11" ht="24.75" customHeight="1">
      <c r="A28" s="40">
        <v>41785</v>
      </c>
      <c r="B28" s="13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1:11" ht="24.75" customHeight="1">
      <c r="A29" s="40">
        <v>41786</v>
      </c>
      <c r="B29" s="13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1:11" ht="24.75" customHeight="1">
      <c r="A30" s="40">
        <v>41787</v>
      </c>
      <c r="B30" s="4"/>
      <c r="C30" s="4"/>
      <c r="D30" s="4"/>
      <c r="E30" s="4"/>
      <c r="F30" s="4"/>
      <c r="G30" s="4"/>
      <c r="H30" s="4"/>
      <c r="I30" s="4"/>
      <c r="J30" s="4">
        <v>31</v>
      </c>
      <c r="K30" s="5">
        <f t="shared" si="0"/>
        <v>31</v>
      </c>
    </row>
    <row r="31" spans="1:11" ht="24.75" customHeight="1">
      <c r="A31" s="40">
        <v>41788</v>
      </c>
      <c r="B31" s="4"/>
      <c r="C31" s="4"/>
      <c r="D31" s="4"/>
      <c r="E31" s="4"/>
      <c r="F31" s="4">
        <v>851.3</v>
      </c>
      <c r="G31" s="4">
        <v>700.6</v>
      </c>
      <c r="H31" s="4">
        <v>80</v>
      </c>
      <c r="I31" s="4"/>
      <c r="J31" s="4"/>
      <c r="K31" s="5">
        <f t="shared" si="0"/>
        <v>1631.9</v>
      </c>
    </row>
    <row r="32" spans="1:11" ht="24.75" customHeight="1">
      <c r="A32" s="40">
        <v>41790</v>
      </c>
      <c r="B32" s="4">
        <v>242.3</v>
      </c>
      <c r="C32" s="4"/>
      <c r="D32" s="4"/>
      <c r="E32" s="4"/>
      <c r="F32" s="4"/>
      <c r="G32" s="4"/>
      <c r="H32" s="4"/>
      <c r="I32" s="4"/>
      <c r="J32" s="4">
        <v>58.5</v>
      </c>
      <c r="K32" s="5">
        <f t="shared" si="0"/>
        <v>300.8</v>
      </c>
    </row>
    <row r="33" spans="1:11" ht="24.75" customHeight="1" thickBot="1">
      <c r="A33" s="42" t="s">
        <v>18</v>
      </c>
      <c r="B33" s="6">
        <f>SUM(B3:B32)</f>
        <v>821.6500000000001</v>
      </c>
      <c r="C33" s="6">
        <f>SUM(C3:C32)</f>
        <v>867.8</v>
      </c>
      <c r="D33" s="6">
        <f>SUM(D3:D32)</f>
        <v>0</v>
      </c>
      <c r="E33" s="6">
        <f>SUM(E3:E32)</f>
        <v>0</v>
      </c>
      <c r="F33" s="6">
        <f>SUM(F3:F32)</f>
        <v>1978.8</v>
      </c>
      <c r="G33" s="6">
        <f>SUM(G3:G32)</f>
        <v>2999.75</v>
      </c>
      <c r="H33" s="6">
        <f>SUM(H3:H32)</f>
        <v>480</v>
      </c>
      <c r="I33" s="6">
        <f>SUM(I3:I32)</f>
        <v>97.5</v>
      </c>
      <c r="J33" s="6">
        <f>SUM(J3:J32)</f>
        <v>369.5</v>
      </c>
      <c r="K33" s="25">
        <f t="shared" si="0"/>
        <v>7615</v>
      </c>
    </row>
    <row r="34" spans="1:2" ht="24.75" customHeight="1">
      <c r="A34" s="48" t="s">
        <v>12</v>
      </c>
      <c r="B34" s="20">
        <f>SUM(B33,C33,I33)</f>
        <v>1786.95</v>
      </c>
    </row>
    <row r="35" spans="1:2" ht="24.75" customHeight="1">
      <c r="A35" s="49" t="s">
        <v>13</v>
      </c>
      <c r="B35" s="8">
        <f>SUM(E33)</f>
        <v>0</v>
      </c>
    </row>
    <row r="36" spans="1:2" ht="24.75" customHeight="1">
      <c r="A36" s="45" t="s">
        <v>14</v>
      </c>
      <c r="B36" s="8">
        <f>SUM(F33,G33)</f>
        <v>4978.55</v>
      </c>
    </row>
    <row r="37" spans="1:2" ht="24.75" customHeight="1">
      <c r="A37" s="45" t="s">
        <v>15</v>
      </c>
      <c r="B37" s="8">
        <f>SUM(J33)</f>
        <v>369.5</v>
      </c>
    </row>
    <row r="38" spans="1:2" ht="24.75" customHeight="1">
      <c r="A38" s="50" t="s">
        <v>16</v>
      </c>
      <c r="B38" s="8">
        <f>SUM(H33)</f>
        <v>480</v>
      </c>
    </row>
    <row r="39" spans="1:2" ht="10.5" customHeight="1">
      <c r="A39" s="69"/>
      <c r="B39" s="70"/>
    </row>
    <row r="40" spans="1:2" ht="24.75" customHeight="1" thickBot="1">
      <c r="A40" s="51" t="s">
        <v>17</v>
      </c>
      <c r="B40" s="24">
        <f>SUM(B34:B38)</f>
        <v>7615</v>
      </c>
    </row>
  </sheetData>
  <mergeCells count="2">
    <mergeCell ref="A1:K1"/>
    <mergeCell ref="A39:B39"/>
  </mergeCells>
  <printOptions/>
  <pageMargins left="0.25" right="0.25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3">
      <selection activeCell="G14" sqref="G14"/>
    </sheetView>
  </sheetViews>
  <sheetFormatPr defaultColWidth="8.88671875" defaultRowHeight="15"/>
  <cols>
    <col min="1" max="1" width="12.88671875" style="0" customWidth="1"/>
    <col min="2" max="2" width="12.445312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25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41913</v>
      </c>
      <c r="B3" s="1"/>
      <c r="C3" s="22"/>
      <c r="D3" s="1"/>
      <c r="E3" s="1"/>
      <c r="F3" s="1"/>
      <c r="G3" s="1"/>
      <c r="H3" s="1"/>
      <c r="I3" s="1"/>
      <c r="J3" s="1"/>
      <c r="K3" s="2">
        <f>SUM(B3:J3)</f>
        <v>0</v>
      </c>
    </row>
    <row r="4" spans="1:11" ht="24.75" customHeight="1">
      <c r="A4" s="40">
        <v>41914</v>
      </c>
      <c r="B4" s="4"/>
      <c r="C4" s="4"/>
      <c r="D4" s="4"/>
      <c r="E4" s="4"/>
      <c r="F4" s="4">
        <v>711.2</v>
      </c>
      <c r="G4" s="4">
        <v>860.8</v>
      </c>
      <c r="H4" s="4">
        <v>80</v>
      </c>
      <c r="I4" s="4"/>
      <c r="J4" s="4">
        <v>20</v>
      </c>
      <c r="K4" s="5">
        <f aca="true" t="shared" si="0" ref="K4:K34">SUM(B4:J4)</f>
        <v>1672</v>
      </c>
    </row>
    <row r="5" spans="1:11" ht="24.75" customHeight="1">
      <c r="A5" s="40">
        <v>41915</v>
      </c>
      <c r="B5" s="4"/>
      <c r="C5" s="13"/>
      <c r="D5" s="4"/>
      <c r="E5" s="4"/>
      <c r="F5" s="4"/>
      <c r="G5" s="4"/>
      <c r="H5" s="4"/>
      <c r="I5" s="4"/>
      <c r="J5" s="4"/>
      <c r="K5" s="5">
        <f t="shared" si="0"/>
        <v>0</v>
      </c>
    </row>
    <row r="6" spans="1:11" ht="24.75" customHeight="1">
      <c r="A6" s="40">
        <v>41916</v>
      </c>
      <c r="B6" s="4"/>
      <c r="C6" s="4"/>
      <c r="D6" s="4"/>
      <c r="E6" s="4"/>
      <c r="F6" s="4"/>
      <c r="G6" s="4"/>
      <c r="H6" s="4"/>
      <c r="I6" s="4"/>
      <c r="J6" s="4">
        <v>20</v>
      </c>
      <c r="K6" s="5">
        <f t="shared" si="0"/>
        <v>20</v>
      </c>
    </row>
    <row r="7" spans="1:11" ht="24.75" customHeight="1">
      <c r="A7" s="40">
        <v>41917</v>
      </c>
      <c r="B7" s="4"/>
      <c r="C7" s="4"/>
      <c r="D7" s="4"/>
      <c r="E7" s="4"/>
      <c r="F7" s="4"/>
      <c r="G7" s="4"/>
      <c r="H7" s="4"/>
      <c r="I7" s="4"/>
      <c r="J7" s="4">
        <v>20</v>
      </c>
      <c r="K7" s="5">
        <f t="shared" si="0"/>
        <v>20</v>
      </c>
    </row>
    <row r="8" spans="1:11" ht="24.75" customHeight="1">
      <c r="A8" s="40">
        <v>41918</v>
      </c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</row>
    <row r="9" spans="1:11" ht="24.75" customHeight="1">
      <c r="A9" s="40">
        <v>41919</v>
      </c>
      <c r="B9" s="4"/>
      <c r="C9" s="13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1:11" ht="24.75" customHeight="1">
      <c r="A10" s="40">
        <v>41920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41921</v>
      </c>
      <c r="B11" s="4"/>
      <c r="C11" s="4"/>
      <c r="D11" s="4"/>
      <c r="E11" s="4"/>
      <c r="F11" s="4">
        <v>564.5</v>
      </c>
      <c r="G11" s="4">
        <v>805.5</v>
      </c>
      <c r="H11" s="4">
        <v>92</v>
      </c>
      <c r="I11" s="4"/>
      <c r="J11" s="4">
        <v>40</v>
      </c>
      <c r="K11" s="5">
        <f t="shared" si="0"/>
        <v>1502</v>
      </c>
    </row>
    <row r="12" spans="1:11" ht="24.75" customHeight="1">
      <c r="A12" s="40">
        <v>41922</v>
      </c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41923</v>
      </c>
      <c r="B13" s="4"/>
      <c r="C13" s="13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1:11" ht="24.75" customHeight="1">
      <c r="A14" s="40">
        <v>41924</v>
      </c>
      <c r="B14" s="4"/>
      <c r="C14" s="4"/>
      <c r="D14" s="4"/>
      <c r="E14" s="4"/>
      <c r="F14" s="4"/>
      <c r="G14" s="4"/>
      <c r="H14" s="4"/>
      <c r="I14" s="4"/>
      <c r="J14" s="4">
        <v>20</v>
      </c>
      <c r="K14" s="5">
        <f t="shared" si="0"/>
        <v>20</v>
      </c>
    </row>
    <row r="15" spans="1:11" ht="24.75" customHeight="1">
      <c r="A15" s="40">
        <v>41925</v>
      </c>
      <c r="B15" s="4"/>
      <c r="C15" s="4"/>
      <c r="D15" s="4"/>
      <c r="E15" s="4"/>
      <c r="F15" s="4"/>
      <c r="G15" s="4"/>
      <c r="H15" s="4"/>
      <c r="I15" s="4"/>
      <c r="J15" s="4">
        <v>21.75</v>
      </c>
      <c r="K15" s="5">
        <f t="shared" si="0"/>
        <v>21.75</v>
      </c>
    </row>
    <row r="16" spans="1:11" ht="24.75" customHeight="1">
      <c r="A16" s="40">
        <v>41926</v>
      </c>
      <c r="B16" s="4"/>
      <c r="C16" s="13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1:11" ht="24.75" customHeight="1">
      <c r="A17" s="40">
        <v>41927</v>
      </c>
      <c r="B17" s="4"/>
      <c r="C17" s="4"/>
      <c r="D17" s="4"/>
      <c r="E17" s="4"/>
      <c r="F17" s="4"/>
      <c r="G17" s="4"/>
      <c r="H17" s="4"/>
      <c r="I17" s="4"/>
      <c r="J17" s="4">
        <v>20</v>
      </c>
      <c r="K17" s="5">
        <f t="shared" si="0"/>
        <v>20</v>
      </c>
    </row>
    <row r="18" spans="1:11" ht="24.75" customHeight="1">
      <c r="A18" s="40">
        <v>41928</v>
      </c>
      <c r="B18" s="4"/>
      <c r="C18" s="4"/>
      <c r="D18" s="4"/>
      <c r="E18" s="4"/>
      <c r="F18" s="4">
        <v>664.3</v>
      </c>
      <c r="G18" s="4">
        <v>777.3</v>
      </c>
      <c r="H18" s="4">
        <v>80</v>
      </c>
      <c r="I18" s="4"/>
      <c r="J18" s="4">
        <v>17.25</v>
      </c>
      <c r="K18" s="5">
        <f t="shared" si="0"/>
        <v>1538.85</v>
      </c>
    </row>
    <row r="19" spans="1:11" ht="24.75" customHeight="1">
      <c r="A19" s="40">
        <v>41929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41930</v>
      </c>
      <c r="B20" s="4"/>
      <c r="C20" s="4"/>
      <c r="D20" s="4"/>
      <c r="E20" s="4"/>
      <c r="F20" s="4"/>
      <c r="G20" s="4"/>
      <c r="H20" s="4"/>
      <c r="I20" s="4"/>
      <c r="J20" s="4">
        <v>20</v>
      </c>
      <c r="K20" s="5">
        <f t="shared" si="0"/>
        <v>20</v>
      </c>
    </row>
    <row r="21" spans="1:11" ht="24.75" customHeight="1">
      <c r="A21" s="40">
        <v>41931</v>
      </c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1:11" ht="24.75" customHeight="1">
      <c r="A22" s="40">
        <v>41932</v>
      </c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1:11" ht="24.75" customHeight="1">
      <c r="A23" s="40">
        <v>41933</v>
      </c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1:11" ht="24.75" customHeight="1">
      <c r="A24" s="40">
        <v>41934</v>
      </c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1:11" ht="24.75" customHeight="1">
      <c r="A25" s="40">
        <v>41935</v>
      </c>
      <c r="B25" s="4"/>
      <c r="C25" s="4"/>
      <c r="D25" s="4"/>
      <c r="E25" s="4"/>
      <c r="F25" s="4">
        <v>663.35</v>
      </c>
      <c r="G25" s="4">
        <v>736.85</v>
      </c>
      <c r="H25" s="4">
        <v>80</v>
      </c>
      <c r="I25" s="4"/>
      <c r="J25" s="4">
        <v>20</v>
      </c>
      <c r="K25" s="5">
        <f t="shared" si="0"/>
        <v>1500.2</v>
      </c>
    </row>
    <row r="26" spans="1:11" ht="24.75" customHeight="1">
      <c r="A26" s="40">
        <v>41936</v>
      </c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1:11" ht="24.75" customHeight="1">
      <c r="A27" s="40">
        <v>41937</v>
      </c>
      <c r="B27" s="4"/>
      <c r="C27" s="4">
        <v>448.5</v>
      </c>
      <c r="D27" s="4"/>
      <c r="E27" s="4"/>
      <c r="F27" s="4"/>
      <c r="G27" s="4"/>
      <c r="H27" s="4"/>
      <c r="I27" s="4"/>
      <c r="J27" s="4"/>
      <c r="K27" s="5">
        <f t="shared" si="0"/>
        <v>448.5</v>
      </c>
    </row>
    <row r="28" spans="1:11" ht="24.75" customHeight="1">
      <c r="A28" s="40">
        <v>41938</v>
      </c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1:11" ht="24.75" customHeight="1">
      <c r="A29" s="40">
        <v>41939</v>
      </c>
      <c r="B29" s="4"/>
      <c r="C29" s="4"/>
      <c r="D29" s="4"/>
      <c r="E29" s="4"/>
      <c r="F29" s="4"/>
      <c r="G29" s="4"/>
      <c r="H29" s="4"/>
      <c r="I29" s="4"/>
      <c r="J29" s="4">
        <v>20</v>
      </c>
      <c r="K29" s="5">
        <f t="shared" si="0"/>
        <v>20</v>
      </c>
    </row>
    <row r="30" spans="1:11" ht="24.75" customHeight="1">
      <c r="A30" s="40">
        <v>41940</v>
      </c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1:11" ht="24.75" customHeight="1">
      <c r="A31" s="40">
        <v>41941</v>
      </c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1:11" ht="24.75" customHeight="1">
      <c r="A32" s="40">
        <v>41942</v>
      </c>
      <c r="B32" s="4"/>
      <c r="C32" s="4"/>
      <c r="D32" s="4"/>
      <c r="E32" s="4"/>
      <c r="F32" s="4">
        <v>608.1</v>
      </c>
      <c r="G32" s="4">
        <v>653.65</v>
      </c>
      <c r="H32" s="4">
        <v>80</v>
      </c>
      <c r="I32" s="4"/>
      <c r="J32" s="4"/>
      <c r="K32" s="5">
        <f t="shared" si="0"/>
        <v>1341.75</v>
      </c>
    </row>
    <row r="33" spans="1:11" ht="24.75" customHeight="1">
      <c r="A33" s="40">
        <v>41943</v>
      </c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1:11" ht="24.75" customHeight="1" thickBot="1">
      <c r="A34" s="23" t="s">
        <v>18</v>
      </c>
      <c r="B34" s="6">
        <f>SUM(B3:B33)</f>
        <v>0</v>
      </c>
      <c r="C34" s="6">
        <f aca="true" t="shared" si="1" ref="C34:J34">SUM(C3:C33)</f>
        <v>448.5</v>
      </c>
      <c r="D34" s="6">
        <f t="shared" si="1"/>
        <v>0</v>
      </c>
      <c r="E34" s="6">
        <f t="shared" si="1"/>
        <v>0</v>
      </c>
      <c r="F34" s="6">
        <f t="shared" si="1"/>
        <v>3211.45</v>
      </c>
      <c r="G34" s="6">
        <f t="shared" si="1"/>
        <v>3834.1</v>
      </c>
      <c r="H34" s="6">
        <f t="shared" si="1"/>
        <v>412</v>
      </c>
      <c r="I34" s="6">
        <f t="shared" si="1"/>
        <v>0</v>
      </c>
      <c r="J34" s="6">
        <f t="shared" si="1"/>
        <v>239</v>
      </c>
      <c r="K34" s="25">
        <f t="shared" si="0"/>
        <v>8145.049999999999</v>
      </c>
    </row>
    <row r="35" spans="1:2" ht="24.75" customHeight="1">
      <c r="A35" s="19" t="s">
        <v>12</v>
      </c>
      <c r="B35" s="20">
        <f>SUM(B34,C34,D35,I34)</f>
        <v>448.5</v>
      </c>
    </row>
    <row r="36" spans="1:2" ht="24.75" customHeight="1">
      <c r="A36" s="7" t="s">
        <v>13</v>
      </c>
      <c r="B36" s="8">
        <f>SUM(E34)</f>
        <v>0</v>
      </c>
    </row>
    <row r="37" spans="1:2" ht="24.75" customHeight="1">
      <c r="A37" s="9" t="s">
        <v>14</v>
      </c>
      <c r="B37" s="8">
        <f>SUM(F34,G34)</f>
        <v>7045.549999999999</v>
      </c>
    </row>
    <row r="38" spans="1:2" ht="24.75" customHeight="1">
      <c r="A38" s="9" t="s">
        <v>15</v>
      </c>
      <c r="B38" s="8">
        <f>SUM(J34)</f>
        <v>239</v>
      </c>
    </row>
    <row r="39" spans="1:2" ht="24.75" customHeight="1">
      <c r="A39" s="10" t="s">
        <v>16</v>
      </c>
      <c r="B39" s="8">
        <f>SUM(H34)</f>
        <v>412</v>
      </c>
    </row>
    <row r="40" spans="1:2" ht="10.5" customHeight="1">
      <c r="A40" s="69"/>
      <c r="B40" s="70"/>
    </row>
    <row r="41" spans="1:2" ht="24.75" customHeight="1" thickBot="1">
      <c r="A41" s="11" t="s">
        <v>17</v>
      </c>
      <c r="B41" s="24">
        <f>SUM(B35:B39)</f>
        <v>8145.049999999999</v>
      </c>
    </row>
  </sheetData>
  <mergeCells count="2">
    <mergeCell ref="A1:K1"/>
    <mergeCell ref="A40:B4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2">
      <selection activeCell="G14" sqref="G14"/>
    </sheetView>
  </sheetViews>
  <sheetFormatPr defaultColWidth="8.88671875" defaultRowHeight="15"/>
  <cols>
    <col min="1" max="1" width="15.21484375" style="0" customWidth="1"/>
    <col min="2" max="2" width="10.77734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41944</v>
      </c>
      <c r="B3" s="1"/>
      <c r="C3" s="22"/>
      <c r="D3" s="1"/>
      <c r="E3" s="1"/>
      <c r="F3" s="1"/>
      <c r="G3" s="1"/>
      <c r="H3" s="1"/>
      <c r="I3" s="1"/>
      <c r="J3" s="22">
        <v>30</v>
      </c>
      <c r="K3" s="2">
        <f>SUM(B3:J3)</f>
        <v>30</v>
      </c>
    </row>
    <row r="4" spans="1:11" ht="24.75" customHeight="1">
      <c r="A4" s="40">
        <v>41945</v>
      </c>
      <c r="B4" s="4"/>
      <c r="C4" s="13"/>
      <c r="D4" s="4"/>
      <c r="E4" s="4"/>
      <c r="F4" s="4"/>
      <c r="G4" s="4"/>
      <c r="H4" s="4"/>
      <c r="I4" s="4"/>
      <c r="J4" s="4"/>
      <c r="K4" s="5">
        <f aca="true" t="shared" si="0" ref="K4:K33">SUM(B4:J4)</f>
        <v>0</v>
      </c>
    </row>
    <row r="5" spans="1:11" ht="24.75" customHeight="1">
      <c r="A5" s="40">
        <v>41946</v>
      </c>
      <c r="B5" s="4"/>
      <c r="C5" s="13"/>
      <c r="D5" s="4"/>
      <c r="E5" s="4"/>
      <c r="F5" s="4"/>
      <c r="G5" s="4"/>
      <c r="H5" s="4"/>
      <c r="I5" s="4"/>
      <c r="J5" s="4"/>
      <c r="K5" s="5">
        <f t="shared" si="0"/>
        <v>0</v>
      </c>
    </row>
    <row r="6" spans="1:11" ht="24.75" customHeight="1">
      <c r="A6" s="40">
        <v>41947</v>
      </c>
      <c r="B6" s="4"/>
      <c r="C6" s="13"/>
      <c r="D6" s="4"/>
      <c r="E6" s="4"/>
      <c r="F6" s="4"/>
      <c r="G6" s="4"/>
      <c r="H6" s="4"/>
      <c r="I6" s="4"/>
      <c r="J6" s="4"/>
      <c r="K6" s="5">
        <f t="shared" si="0"/>
        <v>0</v>
      </c>
    </row>
    <row r="7" spans="1:11" ht="24.75" customHeight="1">
      <c r="A7" s="40">
        <v>41948</v>
      </c>
      <c r="B7" s="4"/>
      <c r="C7" s="13"/>
      <c r="D7" s="4"/>
      <c r="E7" s="4"/>
      <c r="F7" s="4"/>
      <c r="G7" s="4"/>
      <c r="H7" s="4"/>
      <c r="I7" s="4"/>
      <c r="J7" s="4"/>
      <c r="K7" s="5">
        <f t="shared" si="0"/>
        <v>0</v>
      </c>
    </row>
    <row r="8" spans="1:11" ht="24.75" customHeight="1">
      <c r="A8" s="40">
        <v>41949</v>
      </c>
      <c r="B8" s="4"/>
      <c r="C8" s="4"/>
      <c r="D8" s="4"/>
      <c r="E8" s="4"/>
      <c r="F8" s="4">
        <v>358.55</v>
      </c>
      <c r="G8" s="4">
        <v>601.5</v>
      </c>
      <c r="H8" s="4">
        <v>80</v>
      </c>
      <c r="I8" s="4"/>
      <c r="J8" s="4"/>
      <c r="K8" s="5">
        <f t="shared" si="0"/>
        <v>1040.05</v>
      </c>
    </row>
    <row r="9" spans="1:11" ht="24.75" customHeight="1">
      <c r="A9" s="40">
        <v>41950</v>
      </c>
      <c r="B9" s="4"/>
      <c r="C9" s="4"/>
      <c r="D9" s="4"/>
      <c r="E9" s="4"/>
      <c r="F9" s="4"/>
      <c r="G9" s="4"/>
      <c r="H9" s="4"/>
      <c r="I9" s="4"/>
      <c r="J9" s="4">
        <v>20</v>
      </c>
      <c r="K9" s="5">
        <f t="shared" si="0"/>
        <v>20</v>
      </c>
    </row>
    <row r="10" spans="1:11" ht="24.75" customHeight="1">
      <c r="A10" s="40">
        <v>41951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41952</v>
      </c>
      <c r="B11" s="4"/>
      <c r="C11" s="13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1:11" ht="24.75" customHeight="1">
      <c r="A12" s="40">
        <v>41953</v>
      </c>
      <c r="B12" s="4"/>
      <c r="C12" s="13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41954</v>
      </c>
      <c r="B13" s="4"/>
      <c r="C13" s="13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1:11" ht="24.75" customHeight="1">
      <c r="A14" s="40">
        <v>41955</v>
      </c>
      <c r="B14" s="4"/>
      <c r="C14" s="13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1:11" ht="24.75" customHeight="1">
      <c r="A15" s="40">
        <v>41956</v>
      </c>
      <c r="B15" s="4"/>
      <c r="C15" s="4"/>
      <c r="D15" s="4"/>
      <c r="E15" s="4"/>
      <c r="F15" s="4">
        <v>242.5</v>
      </c>
      <c r="G15" s="4">
        <v>540.7</v>
      </c>
      <c r="H15" s="4">
        <v>80</v>
      </c>
      <c r="I15" s="4"/>
      <c r="J15" s="4"/>
      <c r="K15" s="5">
        <f t="shared" si="0"/>
        <v>863.2</v>
      </c>
    </row>
    <row r="16" spans="1:11" ht="24.75" customHeight="1">
      <c r="A16" s="40">
        <v>41957</v>
      </c>
      <c r="B16" s="4"/>
      <c r="C16" s="13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1:11" ht="24.75" customHeight="1">
      <c r="A17" s="40">
        <v>41958</v>
      </c>
      <c r="B17" s="4"/>
      <c r="C17" s="13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1:11" ht="24.75" customHeight="1">
      <c r="A18" s="40">
        <v>41959</v>
      </c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1:11" ht="24.75" customHeight="1">
      <c r="A19" s="40">
        <v>41960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41961</v>
      </c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1:11" ht="24.75" customHeight="1">
      <c r="A21" s="40">
        <v>41962</v>
      </c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1:11" ht="24.75" customHeight="1">
      <c r="A22" s="40">
        <v>41963</v>
      </c>
      <c r="B22" s="4"/>
      <c r="C22" s="4"/>
      <c r="D22" s="4"/>
      <c r="E22" s="4">
        <v>226.75</v>
      </c>
      <c r="F22" s="4">
        <v>315.2</v>
      </c>
      <c r="G22" s="4">
        <v>416.45</v>
      </c>
      <c r="H22" s="4">
        <v>80</v>
      </c>
      <c r="I22" s="4"/>
      <c r="J22" s="4"/>
      <c r="K22" s="5">
        <f t="shared" si="0"/>
        <v>1038.4</v>
      </c>
    </row>
    <row r="23" spans="1:11" ht="24.75" customHeight="1">
      <c r="A23" s="40">
        <v>41964</v>
      </c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1:11" ht="24.75" customHeight="1">
      <c r="A24" s="40">
        <v>41965</v>
      </c>
      <c r="B24" s="4">
        <v>386.2</v>
      </c>
      <c r="C24" s="4"/>
      <c r="D24" s="4"/>
      <c r="E24" s="4">
        <v>126.4</v>
      </c>
      <c r="F24" s="4"/>
      <c r="G24" s="4"/>
      <c r="H24" s="4"/>
      <c r="I24" s="4"/>
      <c r="J24" s="4">
        <v>20</v>
      </c>
      <c r="K24" s="5">
        <f t="shared" si="0"/>
        <v>532.6</v>
      </c>
    </row>
    <row r="25" spans="1:11" ht="24.75" customHeight="1">
      <c r="A25" s="40">
        <v>41966</v>
      </c>
      <c r="B25" s="4">
        <v>448.15</v>
      </c>
      <c r="C25" s="4"/>
      <c r="D25" s="4"/>
      <c r="E25" s="4">
        <v>150.55</v>
      </c>
      <c r="F25" s="4"/>
      <c r="G25" s="4"/>
      <c r="H25" s="4"/>
      <c r="I25" s="4"/>
      <c r="J25" s="4"/>
      <c r="K25" s="5">
        <f t="shared" si="0"/>
        <v>598.7</v>
      </c>
    </row>
    <row r="26" spans="1:11" ht="24.75" customHeight="1">
      <c r="A26" s="40">
        <v>41967</v>
      </c>
      <c r="B26" s="4">
        <v>74.2</v>
      </c>
      <c r="C26" s="4"/>
      <c r="D26" s="4"/>
      <c r="E26" s="4">
        <v>43</v>
      </c>
      <c r="F26" s="4"/>
      <c r="G26" s="4"/>
      <c r="H26" s="4"/>
      <c r="I26" s="4"/>
      <c r="J26" s="4"/>
      <c r="K26" s="5">
        <f t="shared" si="0"/>
        <v>117.2</v>
      </c>
    </row>
    <row r="27" spans="1:11" ht="24.75" customHeight="1">
      <c r="A27" s="40">
        <v>41968</v>
      </c>
      <c r="B27" s="4">
        <v>82.7</v>
      </c>
      <c r="C27" s="4"/>
      <c r="D27" s="4"/>
      <c r="E27" s="4">
        <v>74.25</v>
      </c>
      <c r="F27" s="4"/>
      <c r="G27" s="4"/>
      <c r="H27" s="4"/>
      <c r="I27" s="4"/>
      <c r="J27" s="4"/>
      <c r="K27" s="5">
        <f t="shared" si="0"/>
        <v>156.95</v>
      </c>
    </row>
    <row r="28" spans="1:11" ht="24.75" customHeight="1">
      <c r="A28" s="40">
        <v>41969</v>
      </c>
      <c r="B28" s="4">
        <v>136.27</v>
      </c>
      <c r="C28" s="4"/>
      <c r="D28" s="4"/>
      <c r="E28" s="4">
        <v>93.6</v>
      </c>
      <c r="F28" s="4"/>
      <c r="G28" s="4"/>
      <c r="H28" s="4"/>
      <c r="I28" s="4"/>
      <c r="J28" s="4"/>
      <c r="K28" s="5">
        <f t="shared" si="0"/>
        <v>229.87</v>
      </c>
    </row>
    <row r="29" spans="1:11" ht="24.75" customHeight="1">
      <c r="A29" s="40">
        <v>41970</v>
      </c>
      <c r="B29" s="4"/>
      <c r="C29" s="4"/>
      <c r="D29" s="4"/>
      <c r="E29" s="4">
        <v>100</v>
      </c>
      <c r="F29" s="4">
        <v>361.15</v>
      </c>
      <c r="G29" s="4">
        <v>574.75</v>
      </c>
      <c r="H29" s="4"/>
      <c r="I29" s="4"/>
      <c r="J29" s="4"/>
      <c r="K29" s="5">
        <f t="shared" si="0"/>
        <v>1035.9</v>
      </c>
    </row>
    <row r="30" spans="1:11" ht="24.75" customHeight="1">
      <c r="A30" s="40">
        <v>41971</v>
      </c>
      <c r="B30" s="27">
        <v>168.75</v>
      </c>
      <c r="C30" s="27"/>
      <c r="D30" s="27"/>
      <c r="E30" s="27">
        <v>94.8</v>
      </c>
      <c r="F30" s="27"/>
      <c r="G30" s="27"/>
      <c r="H30" s="27"/>
      <c r="I30" s="27"/>
      <c r="J30" s="27"/>
      <c r="K30" s="5">
        <f t="shared" si="0"/>
        <v>263.55</v>
      </c>
    </row>
    <row r="31" spans="1:11" ht="24.75" customHeight="1">
      <c r="A31" s="40">
        <v>41972</v>
      </c>
      <c r="B31" s="27">
        <v>559.75</v>
      </c>
      <c r="C31" s="27"/>
      <c r="D31" s="27"/>
      <c r="E31" s="27">
        <v>301.25</v>
      </c>
      <c r="F31" s="27"/>
      <c r="G31" s="27"/>
      <c r="H31" s="27"/>
      <c r="I31" s="27"/>
      <c r="J31" s="27"/>
      <c r="K31" s="5">
        <f t="shared" si="0"/>
        <v>861</v>
      </c>
    </row>
    <row r="32" spans="1:11" ht="24.75" customHeight="1">
      <c r="A32" s="40">
        <v>41973</v>
      </c>
      <c r="B32" s="27">
        <v>450</v>
      </c>
      <c r="C32" s="27"/>
      <c r="D32" s="27"/>
      <c r="E32" s="27"/>
      <c r="F32" s="27"/>
      <c r="G32" s="27"/>
      <c r="H32" s="27"/>
      <c r="I32" s="27"/>
      <c r="J32" s="27">
        <v>20</v>
      </c>
      <c r="K32" s="5">
        <f t="shared" si="0"/>
        <v>470</v>
      </c>
    </row>
    <row r="33" spans="1:11" ht="24.75" customHeight="1" thickBot="1">
      <c r="A33" s="23" t="s">
        <v>18</v>
      </c>
      <c r="B33" s="6">
        <f>SUM(B3:B32)</f>
        <v>2306.02</v>
      </c>
      <c r="C33" s="6">
        <f aca="true" t="shared" si="1" ref="C33:J33">SUM(C3:C32)</f>
        <v>0</v>
      </c>
      <c r="D33" s="6">
        <f t="shared" si="1"/>
        <v>0</v>
      </c>
      <c r="E33" s="6">
        <f t="shared" si="1"/>
        <v>1210.6</v>
      </c>
      <c r="F33" s="6">
        <f t="shared" si="1"/>
        <v>1277.4</v>
      </c>
      <c r="G33" s="6">
        <f t="shared" si="1"/>
        <v>2133.4</v>
      </c>
      <c r="H33" s="6">
        <f t="shared" si="1"/>
        <v>240</v>
      </c>
      <c r="I33" s="6">
        <f t="shared" si="1"/>
        <v>0</v>
      </c>
      <c r="J33" s="6">
        <f t="shared" si="1"/>
        <v>90</v>
      </c>
      <c r="K33" s="25">
        <f t="shared" si="0"/>
        <v>7257.42</v>
      </c>
    </row>
    <row r="34" spans="1:2" ht="24.75" customHeight="1">
      <c r="A34" s="19" t="s">
        <v>12</v>
      </c>
      <c r="B34" s="20">
        <f>SUM(B33,C33,D33,I33)</f>
        <v>2306.02</v>
      </c>
    </row>
    <row r="35" spans="1:2" ht="24.75" customHeight="1">
      <c r="A35" s="7" t="s">
        <v>13</v>
      </c>
      <c r="B35" s="8">
        <f>SUM(E33)</f>
        <v>1210.6</v>
      </c>
    </row>
    <row r="36" spans="1:2" ht="24.75" customHeight="1">
      <c r="A36" s="9" t="s">
        <v>14</v>
      </c>
      <c r="B36" s="8">
        <f>SUM(F33,G33)</f>
        <v>3410.8</v>
      </c>
    </row>
    <row r="37" spans="1:2" ht="24.75" customHeight="1">
      <c r="A37" s="9" t="s">
        <v>15</v>
      </c>
      <c r="B37" s="8">
        <f>SUM(J33)</f>
        <v>90</v>
      </c>
    </row>
    <row r="38" spans="1:2" ht="24.75" customHeight="1">
      <c r="A38" s="10" t="s">
        <v>16</v>
      </c>
      <c r="B38" s="8">
        <f>SUM(H33)</f>
        <v>240</v>
      </c>
    </row>
    <row r="39" spans="1:2" ht="10.5" customHeight="1">
      <c r="A39" s="69"/>
      <c r="B39" s="70"/>
    </row>
    <row r="40" spans="1:2" ht="24.75" customHeight="1" thickBot="1">
      <c r="A40" s="11" t="s">
        <v>17</v>
      </c>
      <c r="B40" s="24">
        <f>SUM(B34:B38)</f>
        <v>7257.42</v>
      </c>
    </row>
  </sheetData>
  <mergeCells count="2">
    <mergeCell ref="A1:K1"/>
    <mergeCell ref="A39:B3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9">
      <selection activeCell="G14" sqref="G14"/>
    </sheetView>
  </sheetViews>
  <sheetFormatPr defaultColWidth="8.88671875" defaultRowHeight="15"/>
  <cols>
    <col min="1" max="1" width="14.88671875" style="0" customWidth="1"/>
    <col min="2" max="2" width="12.3359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41974</v>
      </c>
      <c r="B3" s="59"/>
      <c r="C3" s="1">
        <v>154.8</v>
      </c>
      <c r="D3" s="1"/>
      <c r="E3" s="1"/>
      <c r="F3" s="1"/>
      <c r="G3" s="1"/>
      <c r="H3" s="1"/>
      <c r="I3" s="1"/>
      <c r="J3" s="1"/>
      <c r="K3" s="2">
        <f>SUM(C3:J3)</f>
        <v>154.8</v>
      </c>
    </row>
    <row r="4" spans="1:11" ht="24.75" customHeight="1">
      <c r="A4" s="40">
        <v>41975</v>
      </c>
      <c r="B4" s="58"/>
      <c r="C4" s="4">
        <v>78.7</v>
      </c>
      <c r="D4" s="4"/>
      <c r="E4" s="4">
        <v>61.25</v>
      </c>
      <c r="F4" s="4"/>
      <c r="G4" s="4"/>
      <c r="H4" s="4"/>
      <c r="I4" s="4"/>
      <c r="J4" s="4"/>
      <c r="K4" s="5">
        <f aca="true" t="shared" si="0" ref="K4:K34">SUM(C4:J4)</f>
        <v>139.95</v>
      </c>
    </row>
    <row r="5" spans="1:11" ht="24.75" customHeight="1">
      <c r="A5" s="40">
        <v>41976</v>
      </c>
      <c r="B5" s="58"/>
      <c r="C5" s="4">
        <v>120.2</v>
      </c>
      <c r="D5" s="4"/>
      <c r="E5" s="4">
        <v>87.35</v>
      </c>
      <c r="F5" s="4"/>
      <c r="G5" s="4"/>
      <c r="H5" s="4"/>
      <c r="I5" s="4"/>
      <c r="J5" s="4"/>
      <c r="K5" s="5">
        <f t="shared" si="0"/>
        <v>207.55</v>
      </c>
    </row>
    <row r="6" spans="1:11" ht="24.75" customHeight="1">
      <c r="A6" s="40">
        <v>41977</v>
      </c>
      <c r="B6" s="58"/>
      <c r="C6" s="4"/>
      <c r="D6" s="4"/>
      <c r="E6" s="4">
        <v>79.85</v>
      </c>
      <c r="F6" s="4">
        <v>219.75</v>
      </c>
      <c r="G6" s="4">
        <v>467.55</v>
      </c>
      <c r="H6" s="4"/>
      <c r="I6" s="4"/>
      <c r="J6" s="4"/>
      <c r="K6" s="5">
        <f t="shared" si="0"/>
        <v>767.1500000000001</v>
      </c>
    </row>
    <row r="7" spans="1:11" ht="24.75" customHeight="1">
      <c r="A7" s="40">
        <v>41978</v>
      </c>
      <c r="B7" s="58"/>
      <c r="C7" s="4">
        <v>535.4</v>
      </c>
      <c r="D7" s="4"/>
      <c r="E7" s="4">
        <v>230.85</v>
      </c>
      <c r="F7" s="4"/>
      <c r="G7" s="4"/>
      <c r="H7" s="4"/>
      <c r="I7" s="4"/>
      <c r="J7" s="4"/>
      <c r="K7" s="5">
        <f t="shared" si="0"/>
        <v>766.25</v>
      </c>
    </row>
    <row r="8" spans="1:11" ht="24.75" customHeight="1">
      <c r="A8" s="40">
        <v>41979</v>
      </c>
      <c r="B8" s="58"/>
      <c r="C8" s="4">
        <v>482.85</v>
      </c>
      <c r="D8" s="4"/>
      <c r="E8" s="4">
        <v>329</v>
      </c>
      <c r="F8" s="4"/>
      <c r="G8" s="4"/>
      <c r="H8" s="4"/>
      <c r="I8" s="4"/>
      <c r="J8" s="4">
        <v>20</v>
      </c>
      <c r="K8" s="5">
        <f t="shared" si="0"/>
        <v>831.85</v>
      </c>
    </row>
    <row r="9" spans="1:11" ht="24.75" customHeight="1">
      <c r="A9" s="40">
        <v>41980</v>
      </c>
      <c r="B9" s="58"/>
      <c r="C9" s="4">
        <v>453</v>
      </c>
      <c r="D9" s="4"/>
      <c r="E9" s="4">
        <v>320</v>
      </c>
      <c r="F9" s="4"/>
      <c r="G9" s="4"/>
      <c r="H9" s="4"/>
      <c r="I9" s="4"/>
      <c r="J9" s="4"/>
      <c r="K9" s="5">
        <f t="shared" si="0"/>
        <v>773</v>
      </c>
    </row>
    <row r="10" spans="1:11" ht="24.75" customHeight="1">
      <c r="A10" s="40">
        <v>41981</v>
      </c>
      <c r="B10" s="58"/>
      <c r="C10" s="4">
        <v>143.25</v>
      </c>
      <c r="D10" s="4"/>
      <c r="E10" s="4">
        <v>57.8</v>
      </c>
      <c r="F10" s="4"/>
      <c r="G10" s="4"/>
      <c r="H10" s="4"/>
      <c r="I10" s="4"/>
      <c r="J10" s="4"/>
      <c r="K10" s="5">
        <f t="shared" si="0"/>
        <v>201.05</v>
      </c>
    </row>
    <row r="11" spans="1:11" ht="24.75" customHeight="1">
      <c r="A11" s="40">
        <v>41982</v>
      </c>
      <c r="B11" s="58"/>
      <c r="C11" s="4">
        <v>102.4</v>
      </c>
      <c r="D11" s="4"/>
      <c r="E11" s="4">
        <v>60.25</v>
      </c>
      <c r="F11" s="4"/>
      <c r="G11" s="4"/>
      <c r="H11" s="4"/>
      <c r="I11" s="4"/>
      <c r="J11" s="4"/>
      <c r="K11" s="5">
        <f t="shared" si="0"/>
        <v>162.65</v>
      </c>
    </row>
    <row r="12" spans="1:11" ht="24.75" customHeight="1">
      <c r="A12" s="40">
        <v>41983</v>
      </c>
      <c r="B12" s="58"/>
      <c r="C12" s="4">
        <v>42.75</v>
      </c>
      <c r="D12" s="4"/>
      <c r="E12" s="4">
        <v>88.7</v>
      </c>
      <c r="F12" s="4"/>
      <c r="G12" s="4"/>
      <c r="H12" s="4"/>
      <c r="I12" s="4"/>
      <c r="J12" s="4"/>
      <c r="K12" s="5">
        <f t="shared" si="0"/>
        <v>131.45</v>
      </c>
    </row>
    <row r="13" spans="1:11" ht="24.75" customHeight="1">
      <c r="A13" s="40">
        <v>41984</v>
      </c>
      <c r="B13" s="58"/>
      <c r="C13" s="4"/>
      <c r="D13" s="4"/>
      <c r="E13" s="4">
        <f>65.85+7.05</f>
        <v>72.89999999999999</v>
      </c>
      <c r="F13" s="4">
        <v>168.8</v>
      </c>
      <c r="G13" s="4">
        <v>291</v>
      </c>
      <c r="H13" s="4"/>
      <c r="I13" s="4"/>
      <c r="J13" s="4"/>
      <c r="K13" s="5">
        <f t="shared" si="0"/>
        <v>532.7</v>
      </c>
    </row>
    <row r="14" spans="1:11" ht="24.75" customHeight="1">
      <c r="A14" s="40">
        <v>41985</v>
      </c>
      <c r="B14" s="58"/>
      <c r="C14" s="4">
        <v>153.9</v>
      </c>
      <c r="D14" s="4"/>
      <c r="E14" s="4">
        <v>137.05</v>
      </c>
      <c r="F14" s="4"/>
      <c r="G14" s="4"/>
      <c r="H14" s="4"/>
      <c r="I14" s="4"/>
      <c r="J14" s="4">
        <v>32</v>
      </c>
      <c r="K14" s="5">
        <f t="shared" si="0"/>
        <v>322.95000000000005</v>
      </c>
    </row>
    <row r="15" spans="1:11" ht="24.75" customHeight="1">
      <c r="A15" s="40">
        <v>41986</v>
      </c>
      <c r="B15" s="58"/>
      <c r="C15" s="4">
        <v>360.85</v>
      </c>
      <c r="D15" s="4"/>
      <c r="E15" s="4">
        <v>356.7</v>
      </c>
      <c r="F15" s="4"/>
      <c r="G15" s="4"/>
      <c r="H15" s="4"/>
      <c r="I15" s="4"/>
      <c r="J15" s="4"/>
      <c r="K15" s="5">
        <f t="shared" si="0"/>
        <v>717.55</v>
      </c>
    </row>
    <row r="16" spans="1:11" ht="24.75" customHeight="1">
      <c r="A16" s="40">
        <v>41987</v>
      </c>
      <c r="B16" s="58"/>
      <c r="C16" s="4">
        <v>505.6</v>
      </c>
      <c r="D16" s="4"/>
      <c r="E16" s="4">
        <v>351.1</v>
      </c>
      <c r="F16" s="4"/>
      <c r="G16" s="4"/>
      <c r="H16" s="4"/>
      <c r="I16" s="4"/>
      <c r="J16" s="4"/>
      <c r="K16" s="5">
        <f t="shared" si="0"/>
        <v>856.7</v>
      </c>
    </row>
    <row r="17" spans="1:11" ht="24.75" customHeight="1">
      <c r="A17" s="40">
        <v>41988</v>
      </c>
      <c r="B17" s="58"/>
      <c r="C17" s="27">
        <v>302.4</v>
      </c>
      <c r="D17" s="27"/>
      <c r="E17" s="27">
        <v>74.35</v>
      </c>
      <c r="F17" s="27"/>
      <c r="G17" s="27"/>
      <c r="H17" s="27"/>
      <c r="I17" s="27"/>
      <c r="J17" s="27"/>
      <c r="K17" s="5">
        <f t="shared" si="0"/>
        <v>376.75</v>
      </c>
    </row>
    <row r="18" spans="1:11" ht="24.75" customHeight="1">
      <c r="A18" s="40">
        <v>41989</v>
      </c>
      <c r="B18" s="58"/>
      <c r="C18" s="27">
        <v>106.8</v>
      </c>
      <c r="D18" s="27"/>
      <c r="E18" s="27">
        <v>67</v>
      </c>
      <c r="F18" s="27"/>
      <c r="G18" s="27"/>
      <c r="H18" s="27"/>
      <c r="I18" s="27"/>
      <c r="J18" s="27"/>
      <c r="K18" s="5">
        <f t="shared" si="0"/>
        <v>173.8</v>
      </c>
    </row>
    <row r="19" spans="1:11" ht="24.75" customHeight="1">
      <c r="A19" s="40">
        <v>41990</v>
      </c>
      <c r="B19" s="58"/>
      <c r="C19" s="27">
        <v>164.2</v>
      </c>
      <c r="D19" s="27"/>
      <c r="E19" s="27">
        <v>86.75</v>
      </c>
      <c r="F19" s="27"/>
      <c r="G19" s="27"/>
      <c r="H19" s="27"/>
      <c r="I19" s="27"/>
      <c r="J19" s="27"/>
      <c r="K19" s="5">
        <f t="shared" si="0"/>
        <v>250.95</v>
      </c>
    </row>
    <row r="20" spans="1:11" ht="24.75" customHeight="1">
      <c r="A20" s="40">
        <v>41991</v>
      </c>
      <c r="B20" s="58"/>
      <c r="C20" s="27"/>
      <c r="D20" s="27"/>
      <c r="E20" s="27">
        <v>80.5</v>
      </c>
      <c r="F20" s="27">
        <v>226.25</v>
      </c>
      <c r="G20" s="27">
        <v>442.3</v>
      </c>
      <c r="H20" s="27"/>
      <c r="I20" s="27"/>
      <c r="J20" s="27"/>
      <c r="K20" s="5">
        <f t="shared" si="0"/>
        <v>749.05</v>
      </c>
    </row>
    <row r="21" spans="1:11" ht="24.75" customHeight="1">
      <c r="A21" s="40">
        <v>41992</v>
      </c>
      <c r="B21" s="58"/>
      <c r="C21" s="27">
        <v>149.55</v>
      </c>
      <c r="D21" s="27"/>
      <c r="E21" s="27">
        <v>128.3</v>
      </c>
      <c r="F21" s="27"/>
      <c r="G21" s="27"/>
      <c r="H21" s="27"/>
      <c r="I21" s="27"/>
      <c r="J21" s="27"/>
      <c r="K21" s="5">
        <f t="shared" si="0"/>
        <v>277.85</v>
      </c>
    </row>
    <row r="22" spans="1:11" ht="24.75" customHeight="1">
      <c r="A22" s="40">
        <v>41993</v>
      </c>
      <c r="B22" s="58"/>
      <c r="C22" s="27">
        <v>571.4</v>
      </c>
      <c r="D22" s="27"/>
      <c r="E22" s="27">
        <v>356.15</v>
      </c>
      <c r="F22" s="27"/>
      <c r="G22" s="27"/>
      <c r="H22" s="27"/>
      <c r="I22" s="27"/>
      <c r="J22" s="27">
        <v>45</v>
      </c>
      <c r="K22" s="5">
        <f t="shared" si="0"/>
        <v>972.55</v>
      </c>
    </row>
    <row r="23" spans="1:11" ht="24.75" customHeight="1">
      <c r="A23" s="40">
        <v>41994</v>
      </c>
      <c r="B23" s="58"/>
      <c r="C23" s="27">
        <v>621.6</v>
      </c>
      <c r="D23" s="27"/>
      <c r="E23" s="27">
        <v>301</v>
      </c>
      <c r="F23" s="27"/>
      <c r="G23" s="27"/>
      <c r="H23" s="27"/>
      <c r="I23" s="27"/>
      <c r="J23" s="27"/>
      <c r="K23" s="5">
        <f t="shared" si="0"/>
        <v>922.6</v>
      </c>
    </row>
    <row r="24" spans="1:11" ht="24.75" customHeight="1">
      <c r="A24" s="40">
        <v>41995</v>
      </c>
      <c r="B24" s="58"/>
      <c r="C24" s="4">
        <v>487</v>
      </c>
      <c r="D24" s="4"/>
      <c r="E24" s="4">
        <v>292.15</v>
      </c>
      <c r="F24" s="4"/>
      <c r="G24" s="4"/>
      <c r="H24" s="4"/>
      <c r="I24" s="4"/>
      <c r="J24" s="4"/>
      <c r="K24" s="5">
        <f t="shared" si="0"/>
        <v>779.15</v>
      </c>
    </row>
    <row r="25" spans="1:11" ht="24.75" customHeight="1">
      <c r="A25" s="40">
        <v>41996</v>
      </c>
      <c r="B25" s="58"/>
      <c r="C25" s="4">
        <v>331.3</v>
      </c>
      <c r="D25" s="4"/>
      <c r="E25" s="4">
        <v>176.5</v>
      </c>
      <c r="F25" s="4"/>
      <c r="G25" s="4"/>
      <c r="H25" s="4"/>
      <c r="I25" s="4"/>
      <c r="J25" s="4"/>
      <c r="K25" s="5">
        <f t="shared" si="0"/>
        <v>507.8</v>
      </c>
    </row>
    <row r="26" spans="1:11" ht="24.75" customHeight="1">
      <c r="A26" s="40">
        <v>41997</v>
      </c>
      <c r="B26" s="58"/>
      <c r="C26" s="4">
        <v>126.25</v>
      </c>
      <c r="D26" s="4"/>
      <c r="E26" s="4">
        <v>90</v>
      </c>
      <c r="F26" s="4"/>
      <c r="G26" s="4"/>
      <c r="H26" s="4"/>
      <c r="I26" s="4"/>
      <c r="J26" s="4"/>
      <c r="K26" s="5">
        <f t="shared" si="0"/>
        <v>216.25</v>
      </c>
    </row>
    <row r="27" spans="1:11" ht="24.75" customHeight="1">
      <c r="A27" s="40">
        <v>41998</v>
      </c>
      <c r="B27" s="58"/>
      <c r="C27" s="4">
        <v>177.75</v>
      </c>
      <c r="D27" s="4"/>
      <c r="E27" s="4">
        <v>105.1</v>
      </c>
      <c r="F27" s="4"/>
      <c r="G27" s="4"/>
      <c r="H27" s="4"/>
      <c r="I27" s="4"/>
      <c r="J27" s="4"/>
      <c r="K27" s="5">
        <f t="shared" si="0"/>
        <v>282.85</v>
      </c>
    </row>
    <row r="28" spans="1:11" ht="24.75" customHeight="1">
      <c r="A28" s="40">
        <v>41999</v>
      </c>
      <c r="B28" s="58"/>
      <c r="C28" s="4">
        <v>423</v>
      </c>
      <c r="D28" s="4"/>
      <c r="E28" s="4">
        <v>174.1</v>
      </c>
      <c r="F28" s="4"/>
      <c r="G28" s="4"/>
      <c r="H28" s="4"/>
      <c r="I28" s="4"/>
      <c r="J28" s="4"/>
      <c r="K28" s="5">
        <f t="shared" si="0"/>
        <v>597.1</v>
      </c>
    </row>
    <row r="29" spans="1:11" ht="24.75" customHeight="1">
      <c r="A29" s="40">
        <v>42000</v>
      </c>
      <c r="B29" s="58"/>
      <c r="C29" s="4">
        <v>426.8</v>
      </c>
      <c r="D29" s="4"/>
      <c r="E29" s="4">
        <v>287</v>
      </c>
      <c r="F29" s="4"/>
      <c r="G29" s="4"/>
      <c r="H29" s="4"/>
      <c r="I29" s="4"/>
      <c r="J29" s="4">
        <v>20</v>
      </c>
      <c r="K29" s="5">
        <f t="shared" si="0"/>
        <v>733.8</v>
      </c>
    </row>
    <row r="30" spans="1:11" ht="24.75" customHeight="1">
      <c r="A30" s="40">
        <v>42001</v>
      </c>
      <c r="B30" s="58"/>
      <c r="C30" s="4">
        <v>792.7</v>
      </c>
      <c r="D30" s="4"/>
      <c r="E30" s="4">
        <v>300</v>
      </c>
      <c r="F30" s="4"/>
      <c r="G30" s="4"/>
      <c r="H30" s="4"/>
      <c r="I30" s="4"/>
      <c r="J30" s="4">
        <v>60</v>
      </c>
      <c r="K30" s="5">
        <f t="shared" si="0"/>
        <v>1152.7</v>
      </c>
    </row>
    <row r="31" spans="1:11" ht="24.75" customHeight="1">
      <c r="A31" s="40">
        <v>42002</v>
      </c>
      <c r="B31" s="4"/>
      <c r="C31" s="4">
        <v>496.45</v>
      </c>
      <c r="D31" s="4"/>
      <c r="E31" s="4">
        <v>324.55</v>
      </c>
      <c r="F31" s="4"/>
      <c r="G31" s="4"/>
      <c r="H31" s="4"/>
      <c r="I31" s="4"/>
      <c r="J31" s="4"/>
      <c r="K31" s="5">
        <f t="shared" si="0"/>
        <v>821</v>
      </c>
    </row>
    <row r="32" spans="1:11" ht="24.75" customHeight="1">
      <c r="A32" s="40">
        <v>42003</v>
      </c>
      <c r="B32" s="4"/>
      <c r="C32" s="4">
        <v>310</v>
      </c>
      <c r="D32" s="4"/>
      <c r="E32" s="4">
        <v>287.75</v>
      </c>
      <c r="F32" s="4"/>
      <c r="G32" s="4"/>
      <c r="H32" s="4"/>
      <c r="I32" s="4"/>
      <c r="J32" s="4"/>
      <c r="K32" s="5">
        <f t="shared" si="0"/>
        <v>597.75</v>
      </c>
    </row>
    <row r="33" spans="1:11" ht="24.75" customHeight="1">
      <c r="A33" s="40">
        <v>42004</v>
      </c>
      <c r="B33" s="4"/>
      <c r="C33" s="4">
        <v>445.25</v>
      </c>
      <c r="D33" s="4"/>
      <c r="E33" s="4">
        <v>171</v>
      </c>
      <c r="F33" s="4"/>
      <c r="G33" s="4"/>
      <c r="H33" s="4"/>
      <c r="I33" s="4"/>
      <c r="J33" s="4">
        <v>30</v>
      </c>
      <c r="K33" s="5">
        <f t="shared" si="0"/>
        <v>646.25</v>
      </c>
    </row>
    <row r="34" spans="1:11" ht="24.75" customHeight="1" thickBot="1">
      <c r="A34" s="23" t="s">
        <v>18</v>
      </c>
      <c r="B34" s="6">
        <f>SUM(B3:B33)</f>
        <v>0</v>
      </c>
      <c r="C34" s="6">
        <f aca="true" t="shared" si="1" ref="C34:J34">SUM(C3:C33)</f>
        <v>9066.150000000001</v>
      </c>
      <c r="D34" s="6">
        <f t="shared" si="1"/>
        <v>0</v>
      </c>
      <c r="E34" s="6">
        <f t="shared" si="1"/>
        <v>5535.000000000001</v>
      </c>
      <c r="F34" s="6">
        <f t="shared" si="1"/>
        <v>614.8</v>
      </c>
      <c r="G34" s="6">
        <f t="shared" si="1"/>
        <v>1200.85</v>
      </c>
      <c r="H34" s="6">
        <f t="shared" si="1"/>
        <v>0</v>
      </c>
      <c r="I34" s="6">
        <f t="shared" si="1"/>
        <v>0</v>
      </c>
      <c r="J34" s="6">
        <f t="shared" si="1"/>
        <v>207</v>
      </c>
      <c r="K34" s="25">
        <f t="shared" si="0"/>
        <v>16623.8</v>
      </c>
    </row>
    <row r="35" spans="1:2" ht="24.75" customHeight="1">
      <c r="A35" s="19" t="s">
        <v>12</v>
      </c>
      <c r="B35" s="20">
        <f>SUM(B34,C34,I34)</f>
        <v>9066.150000000001</v>
      </c>
    </row>
    <row r="36" spans="1:2" ht="24.75" customHeight="1">
      <c r="A36" s="7" t="s">
        <v>13</v>
      </c>
      <c r="B36" s="8">
        <f>SUM(E34)</f>
        <v>5535.000000000001</v>
      </c>
    </row>
    <row r="37" spans="1:2" ht="24.75" customHeight="1">
      <c r="A37" s="9" t="s">
        <v>14</v>
      </c>
      <c r="B37" s="8">
        <f>SUM(F34,G34)</f>
        <v>1815.6499999999999</v>
      </c>
    </row>
    <row r="38" spans="1:2" ht="24.75" customHeight="1">
      <c r="A38" s="9" t="s">
        <v>15</v>
      </c>
      <c r="B38" s="8">
        <f>SUM(J34)</f>
        <v>207</v>
      </c>
    </row>
    <row r="39" spans="1:2" ht="24.75" customHeight="1">
      <c r="A39" s="10" t="s">
        <v>16</v>
      </c>
      <c r="B39" s="8">
        <f>SUM(H34)</f>
        <v>0</v>
      </c>
    </row>
    <row r="40" spans="1:2" ht="10.5" customHeight="1">
      <c r="A40" s="69"/>
      <c r="B40" s="70"/>
    </row>
    <row r="41" spans="1:2" ht="24.75" customHeight="1" thickBot="1">
      <c r="A41" s="11" t="s">
        <v>17</v>
      </c>
      <c r="B41" s="24">
        <f>SUM(B35:B39)</f>
        <v>16623.800000000003</v>
      </c>
    </row>
  </sheetData>
  <mergeCells count="2">
    <mergeCell ref="A1:K1"/>
    <mergeCell ref="A40:B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5">
      <selection activeCell="D37" sqref="D37"/>
    </sheetView>
  </sheetViews>
  <sheetFormatPr defaultColWidth="8.88671875" defaultRowHeight="15"/>
  <cols>
    <col min="1" max="1" width="11.3359375" style="47" customWidth="1"/>
    <col min="2" max="2" width="11.77734375" style="28" customWidth="1"/>
    <col min="3" max="16384" width="8.88671875" style="28" customWidth="1"/>
  </cols>
  <sheetData>
    <row r="1" spans="1:11" ht="24.75" customHeight="1" thickBot="1">
      <c r="A1" s="66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43.5" customHeight="1" thickBot="1">
      <c r="A2" s="41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41791</v>
      </c>
      <c r="B3" s="1">
        <v>201</v>
      </c>
      <c r="C3" s="1"/>
      <c r="D3" s="1"/>
      <c r="E3" s="1"/>
      <c r="F3" s="1"/>
      <c r="G3" s="1"/>
      <c r="H3" s="1"/>
      <c r="I3" s="1">
        <v>201.45</v>
      </c>
      <c r="J3" s="1">
        <v>40</v>
      </c>
      <c r="K3" s="2">
        <f>SUM(B3:J3)</f>
        <v>442.45</v>
      </c>
    </row>
    <row r="4" spans="1:11" ht="24.75" customHeight="1">
      <c r="A4" s="40">
        <v>41792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24.75" customHeight="1">
      <c r="A5" s="40">
        <v>41793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24.75" customHeight="1">
      <c r="A6" s="40">
        <v>41794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24.75" customHeight="1">
      <c r="A7" s="40">
        <v>41795</v>
      </c>
      <c r="B7" s="4"/>
      <c r="C7" s="4"/>
      <c r="D7" s="4"/>
      <c r="E7" s="4"/>
      <c r="F7" s="4">
        <v>831.6</v>
      </c>
      <c r="G7" s="4">
        <v>789.75</v>
      </c>
      <c r="H7" s="4">
        <v>80</v>
      </c>
      <c r="I7" s="4"/>
      <c r="J7" s="4"/>
      <c r="K7" s="5">
        <f aca="true" t="shared" si="0" ref="K7:K29">SUM(B7:J7)</f>
        <v>1701.35</v>
      </c>
    </row>
    <row r="8" spans="1:11" ht="24.75" customHeight="1">
      <c r="A8" s="40">
        <v>41796</v>
      </c>
      <c r="B8" s="4"/>
      <c r="C8" s="4"/>
      <c r="D8" s="4">
        <v>1551.55</v>
      </c>
      <c r="E8" s="4"/>
      <c r="F8" s="4"/>
      <c r="G8" s="4"/>
      <c r="H8" s="4"/>
      <c r="I8" s="4"/>
      <c r="J8" s="4"/>
      <c r="K8" s="5">
        <f t="shared" si="0"/>
        <v>1551.55</v>
      </c>
    </row>
    <row r="9" spans="1:11" ht="24.75" customHeight="1">
      <c r="A9" s="40">
        <v>41797</v>
      </c>
      <c r="B9" s="4">
        <v>341.45</v>
      </c>
      <c r="C9" s="4"/>
      <c r="D9" s="4"/>
      <c r="E9" s="4"/>
      <c r="F9" s="4"/>
      <c r="G9" s="4"/>
      <c r="H9" s="4"/>
      <c r="I9" s="4"/>
      <c r="J9" s="4">
        <v>40</v>
      </c>
      <c r="K9" s="5">
        <f t="shared" si="0"/>
        <v>381.45</v>
      </c>
    </row>
    <row r="10" spans="1:11" ht="24.75" customHeight="1">
      <c r="A10" s="40">
        <v>41798</v>
      </c>
      <c r="B10" s="27">
        <v>114.6</v>
      </c>
      <c r="C10" s="27"/>
      <c r="D10" s="27"/>
      <c r="E10" s="27"/>
      <c r="F10" s="27"/>
      <c r="G10" s="27"/>
      <c r="H10" s="27"/>
      <c r="I10" s="27">
        <v>291.5</v>
      </c>
      <c r="J10" s="27">
        <v>20</v>
      </c>
      <c r="K10" s="5">
        <f t="shared" si="0"/>
        <v>426.1</v>
      </c>
    </row>
    <row r="11" spans="1:11" ht="24.75" customHeight="1">
      <c r="A11" s="40">
        <v>41799</v>
      </c>
      <c r="B11" s="4"/>
      <c r="C11" s="4"/>
      <c r="D11" s="4"/>
      <c r="E11" s="4"/>
      <c r="F11" s="4"/>
      <c r="G11" s="4"/>
      <c r="H11" s="4"/>
      <c r="I11" s="4"/>
      <c r="J11" s="4">
        <v>30</v>
      </c>
      <c r="K11" s="5">
        <f t="shared" si="0"/>
        <v>30</v>
      </c>
    </row>
    <row r="12" spans="1:11" ht="24.75" customHeight="1">
      <c r="A12" s="40">
        <v>41802</v>
      </c>
      <c r="B12" s="4"/>
      <c r="C12" s="4"/>
      <c r="D12" s="4"/>
      <c r="E12" s="4"/>
      <c r="F12" s="4">
        <v>919.1</v>
      </c>
      <c r="G12" s="4">
        <v>627.1</v>
      </c>
      <c r="H12" s="4">
        <v>80</v>
      </c>
      <c r="I12" s="4"/>
      <c r="J12" s="4">
        <v>40</v>
      </c>
      <c r="K12" s="5">
        <f t="shared" si="0"/>
        <v>1666.2</v>
      </c>
    </row>
    <row r="13" spans="1:11" ht="24.75" customHeight="1">
      <c r="A13" s="40">
        <v>41803</v>
      </c>
      <c r="B13" s="4"/>
      <c r="C13" s="4"/>
      <c r="D13" s="4">
        <v>1340.45</v>
      </c>
      <c r="E13" s="4"/>
      <c r="F13" s="4"/>
      <c r="G13" s="4"/>
      <c r="H13" s="4"/>
      <c r="I13" s="4">
        <f>180+325</f>
        <v>505</v>
      </c>
      <c r="J13" s="4"/>
      <c r="K13" s="5">
        <f t="shared" si="0"/>
        <v>1845.45</v>
      </c>
    </row>
    <row r="14" spans="1:11" ht="24.75" customHeight="1">
      <c r="A14" s="40">
        <v>41804</v>
      </c>
      <c r="B14" s="4"/>
      <c r="C14" s="4">
        <f>13.15+179.5</f>
        <v>192.65</v>
      </c>
      <c r="D14" s="4"/>
      <c r="E14" s="4"/>
      <c r="F14" s="4"/>
      <c r="G14" s="4"/>
      <c r="H14" s="4"/>
      <c r="I14" s="4">
        <v>112.5</v>
      </c>
      <c r="J14" s="4">
        <v>40</v>
      </c>
      <c r="K14" s="5">
        <f t="shared" si="0"/>
        <v>345.15</v>
      </c>
    </row>
    <row r="15" spans="1:11" ht="24.75" customHeight="1">
      <c r="A15" s="40">
        <v>41805</v>
      </c>
      <c r="B15" s="4"/>
      <c r="C15" s="4">
        <v>251.75</v>
      </c>
      <c r="D15" s="4"/>
      <c r="E15" s="4"/>
      <c r="F15" s="4"/>
      <c r="G15" s="4"/>
      <c r="H15" s="4"/>
      <c r="I15" s="4"/>
      <c r="J15" s="4"/>
      <c r="K15" s="5">
        <f t="shared" si="0"/>
        <v>251.75</v>
      </c>
    </row>
    <row r="16" spans="1:11" ht="24.75" customHeight="1">
      <c r="A16" s="40">
        <v>41806</v>
      </c>
      <c r="B16" s="4"/>
      <c r="C16" s="4"/>
      <c r="D16" s="4"/>
      <c r="E16" s="4"/>
      <c r="F16" s="4"/>
      <c r="G16" s="4"/>
      <c r="H16" s="4"/>
      <c r="I16" s="4"/>
      <c r="J16" s="4">
        <v>25</v>
      </c>
      <c r="K16" s="5">
        <f t="shared" si="0"/>
        <v>25</v>
      </c>
    </row>
    <row r="17" spans="1:11" ht="24.75" customHeight="1">
      <c r="A17" s="40">
        <v>41807</v>
      </c>
      <c r="B17" s="4"/>
      <c r="C17" s="4"/>
      <c r="D17" s="4"/>
      <c r="E17" s="4"/>
      <c r="F17" s="4"/>
      <c r="G17" s="4"/>
      <c r="H17" s="4"/>
      <c r="I17" s="4">
        <v>325.4</v>
      </c>
      <c r="J17" s="4"/>
      <c r="K17" s="5">
        <f t="shared" si="0"/>
        <v>325.4</v>
      </c>
    </row>
    <row r="18" spans="1:11" ht="24.75" customHeight="1">
      <c r="A18" s="40">
        <v>41808</v>
      </c>
      <c r="B18" s="4"/>
      <c r="C18" s="4"/>
      <c r="D18" s="4"/>
      <c r="E18" s="4"/>
      <c r="F18" s="4"/>
      <c r="G18" s="4"/>
      <c r="H18" s="4"/>
      <c r="I18" s="4">
        <v>647.25</v>
      </c>
      <c r="J18" s="4"/>
      <c r="K18" s="5">
        <f t="shared" si="0"/>
        <v>647.25</v>
      </c>
    </row>
    <row r="19" spans="1:11" ht="24.75" customHeight="1">
      <c r="A19" s="40">
        <v>41809</v>
      </c>
      <c r="B19" s="4"/>
      <c r="C19" s="4"/>
      <c r="D19" s="4"/>
      <c r="E19" s="4"/>
      <c r="F19" s="4">
        <v>1015.65</v>
      </c>
      <c r="G19" s="4">
        <v>717.6</v>
      </c>
      <c r="H19" s="4">
        <v>80</v>
      </c>
      <c r="I19" s="4"/>
      <c r="J19" s="4"/>
      <c r="K19" s="5">
        <f t="shared" si="0"/>
        <v>1813.25</v>
      </c>
    </row>
    <row r="20" spans="1:11" ht="24.75" customHeight="1">
      <c r="A20" s="40">
        <v>41810</v>
      </c>
      <c r="B20" s="4"/>
      <c r="C20" s="4"/>
      <c r="D20" s="4">
        <v>1857.5</v>
      </c>
      <c r="E20" s="4"/>
      <c r="F20" s="4"/>
      <c r="G20" s="4"/>
      <c r="H20" s="4"/>
      <c r="I20" s="4"/>
      <c r="J20" s="4">
        <v>40</v>
      </c>
      <c r="K20" s="5">
        <f t="shared" si="0"/>
        <v>1897.5</v>
      </c>
    </row>
    <row r="21" spans="1:11" ht="24.75" customHeight="1">
      <c r="A21" s="40">
        <v>41811</v>
      </c>
      <c r="B21" s="4"/>
      <c r="C21" s="4">
        <v>328.15</v>
      </c>
      <c r="D21" s="4"/>
      <c r="E21" s="4"/>
      <c r="F21" s="4"/>
      <c r="G21" s="4"/>
      <c r="H21" s="4"/>
      <c r="I21" s="4"/>
      <c r="J21" s="4">
        <v>57</v>
      </c>
      <c r="K21" s="5">
        <f t="shared" si="0"/>
        <v>385.15</v>
      </c>
    </row>
    <row r="22" spans="1:11" ht="24.75" customHeight="1">
      <c r="A22" s="40">
        <v>41812</v>
      </c>
      <c r="B22" s="4">
        <v>519.15</v>
      </c>
      <c r="C22" s="4"/>
      <c r="D22" s="4"/>
      <c r="E22" s="4"/>
      <c r="F22" s="4"/>
      <c r="G22" s="4"/>
      <c r="H22" s="4"/>
      <c r="I22" s="4">
        <v>333.5</v>
      </c>
      <c r="J22" s="4"/>
      <c r="K22" s="5">
        <f t="shared" si="0"/>
        <v>852.65</v>
      </c>
    </row>
    <row r="23" spans="1:11" ht="24.75" customHeight="1">
      <c r="A23" s="40">
        <v>41813</v>
      </c>
      <c r="B23" s="4"/>
      <c r="C23" s="4"/>
      <c r="D23" s="4"/>
      <c r="E23" s="4"/>
      <c r="F23" s="4"/>
      <c r="G23" s="4"/>
      <c r="H23" s="4"/>
      <c r="I23" s="4"/>
      <c r="J23" s="4">
        <v>20</v>
      </c>
      <c r="K23" s="5">
        <f t="shared" si="0"/>
        <v>20</v>
      </c>
    </row>
    <row r="24" spans="1:11" ht="24.75" customHeight="1">
      <c r="A24" s="40">
        <v>41815</v>
      </c>
      <c r="B24" s="4"/>
      <c r="C24" s="4"/>
      <c r="D24" s="4"/>
      <c r="E24" s="4"/>
      <c r="F24" s="4"/>
      <c r="G24" s="4"/>
      <c r="H24" s="4"/>
      <c r="I24" s="4">
        <v>250</v>
      </c>
      <c r="J24" s="4">
        <v>20</v>
      </c>
      <c r="K24" s="5">
        <f t="shared" si="0"/>
        <v>270</v>
      </c>
    </row>
    <row r="25" spans="1:11" ht="24.75" customHeight="1">
      <c r="A25" s="40">
        <v>41816</v>
      </c>
      <c r="B25" s="26"/>
      <c r="C25" s="26"/>
      <c r="D25" s="26"/>
      <c r="E25" s="26"/>
      <c r="F25" s="32">
        <v>868.25</v>
      </c>
      <c r="G25" s="32">
        <v>804.2</v>
      </c>
      <c r="H25" s="32">
        <v>80</v>
      </c>
      <c r="I25" s="26"/>
      <c r="J25" s="27"/>
      <c r="K25" s="5">
        <f t="shared" si="0"/>
        <v>1752.45</v>
      </c>
    </row>
    <row r="26" spans="1:11" ht="24.75" customHeight="1">
      <c r="A26" s="40">
        <v>41817</v>
      </c>
      <c r="B26" s="4"/>
      <c r="C26" s="13">
        <v>169.15</v>
      </c>
      <c r="D26" s="13">
        <v>1966.95</v>
      </c>
      <c r="E26" s="4"/>
      <c r="F26" s="4"/>
      <c r="G26" s="4"/>
      <c r="H26" s="4"/>
      <c r="I26" s="4"/>
      <c r="J26" s="4"/>
      <c r="K26" s="5">
        <f t="shared" si="0"/>
        <v>2136.1</v>
      </c>
    </row>
    <row r="27" spans="1:11" ht="24.75" customHeight="1">
      <c r="A27" s="40">
        <v>41818</v>
      </c>
      <c r="B27" s="13">
        <v>504.41</v>
      </c>
      <c r="C27" s="4"/>
      <c r="D27" s="4"/>
      <c r="E27" s="4"/>
      <c r="F27" s="4"/>
      <c r="G27" s="4"/>
      <c r="H27" s="4"/>
      <c r="I27" s="4"/>
      <c r="J27" s="4"/>
      <c r="K27" s="5">
        <f t="shared" si="0"/>
        <v>504.41</v>
      </c>
    </row>
    <row r="28" spans="1:11" ht="24.75" customHeight="1">
      <c r="A28" s="40">
        <v>41819</v>
      </c>
      <c r="B28" s="13">
        <v>689.75</v>
      </c>
      <c r="C28" s="4"/>
      <c r="D28" s="4"/>
      <c r="E28" s="4"/>
      <c r="F28" s="4"/>
      <c r="G28" s="4"/>
      <c r="H28" s="4"/>
      <c r="I28" s="13">
        <v>99.5</v>
      </c>
      <c r="J28" s="13">
        <v>20</v>
      </c>
      <c r="K28" s="5">
        <f t="shared" si="0"/>
        <v>809.25</v>
      </c>
    </row>
    <row r="29" spans="1:11" ht="24.75" customHeight="1">
      <c r="A29" s="40">
        <v>41820</v>
      </c>
      <c r="B29" s="13">
        <v>238.1</v>
      </c>
      <c r="C29" s="4"/>
      <c r="D29" s="4"/>
      <c r="E29" s="4"/>
      <c r="F29" s="4"/>
      <c r="G29" s="4"/>
      <c r="H29" s="4"/>
      <c r="I29" s="13">
        <v>15.5</v>
      </c>
      <c r="J29" s="4"/>
      <c r="K29" s="5">
        <f t="shared" si="0"/>
        <v>253.6</v>
      </c>
    </row>
    <row r="30" spans="1:11" ht="24.75" customHeight="1" thickBot="1">
      <c r="A30" s="42" t="s">
        <v>18</v>
      </c>
      <c r="B30" s="6">
        <f>SUM(B3:B29)</f>
        <v>2608.46</v>
      </c>
      <c r="C30" s="6">
        <f aca="true" t="shared" si="1" ref="C30:J30">SUM(C3:C29)</f>
        <v>941.6999999999999</v>
      </c>
      <c r="D30" s="6">
        <f t="shared" si="1"/>
        <v>6716.45</v>
      </c>
      <c r="E30" s="6">
        <f t="shared" si="1"/>
        <v>0</v>
      </c>
      <c r="F30" s="6">
        <f t="shared" si="1"/>
        <v>3634.6</v>
      </c>
      <c r="G30" s="6">
        <f t="shared" si="1"/>
        <v>2938.6499999999996</v>
      </c>
      <c r="H30" s="6">
        <f t="shared" si="1"/>
        <v>320</v>
      </c>
      <c r="I30" s="6">
        <f t="shared" si="1"/>
        <v>2781.6</v>
      </c>
      <c r="J30" s="6">
        <f t="shared" si="1"/>
        <v>392</v>
      </c>
      <c r="K30" s="25">
        <f>SUM(K3:K29)</f>
        <v>20333.459999999995</v>
      </c>
    </row>
    <row r="31" spans="1:2" ht="24.75" customHeight="1">
      <c r="A31" s="43" t="s">
        <v>12</v>
      </c>
      <c r="B31" s="29">
        <f>SUM(B30,C30,D30,I30)</f>
        <v>13048.210000000001</v>
      </c>
    </row>
    <row r="32" spans="1:2" ht="24.75" customHeight="1">
      <c r="A32" s="44" t="s">
        <v>13</v>
      </c>
      <c r="B32" s="30">
        <f>SUM(E30)</f>
        <v>0</v>
      </c>
    </row>
    <row r="33" spans="1:2" ht="24.75" customHeight="1">
      <c r="A33" s="45" t="s">
        <v>14</v>
      </c>
      <c r="B33" s="30">
        <f>SUM(F30,G30)</f>
        <v>6573.25</v>
      </c>
    </row>
    <row r="34" spans="1:2" ht="24.75" customHeight="1">
      <c r="A34" s="45" t="s">
        <v>15</v>
      </c>
      <c r="B34" s="30">
        <f>SUM(J30)</f>
        <v>392</v>
      </c>
    </row>
    <row r="35" spans="1:2" ht="15">
      <c r="A35" s="44" t="s">
        <v>16</v>
      </c>
      <c r="B35" s="30">
        <f>SUM(H30)</f>
        <v>320</v>
      </c>
    </row>
    <row r="36" spans="1:2" ht="15">
      <c r="A36" s="73"/>
      <c r="B36" s="74"/>
    </row>
    <row r="37" spans="1:2" ht="19.5" customHeight="1" thickBot="1">
      <c r="A37" s="46" t="s">
        <v>17</v>
      </c>
      <c r="B37" s="31">
        <f>SUM(B31:B35)</f>
        <v>20333.46</v>
      </c>
    </row>
  </sheetData>
  <mergeCells count="2">
    <mergeCell ref="A1:K1"/>
    <mergeCell ref="A36:B36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5">
      <selection activeCell="D9" sqref="D9"/>
    </sheetView>
  </sheetViews>
  <sheetFormatPr defaultColWidth="8.88671875" defaultRowHeight="15"/>
  <cols>
    <col min="1" max="1" width="12.4453125" style="0" customWidth="1"/>
    <col min="2" max="2" width="10.77734375" style="0" customWidth="1"/>
    <col min="11" max="11" width="8.88671875" style="64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61" t="s">
        <v>11</v>
      </c>
    </row>
    <row r="3" spans="1:11" ht="24.75" customHeight="1">
      <c r="A3" s="34">
        <v>41821</v>
      </c>
      <c r="B3" s="13">
        <v>508</v>
      </c>
      <c r="C3" s="13"/>
      <c r="D3" s="4"/>
      <c r="E3" s="4"/>
      <c r="F3" s="4"/>
      <c r="G3" s="4"/>
      <c r="H3" s="4"/>
      <c r="I3" s="4"/>
      <c r="J3" s="4"/>
      <c r="K3" s="62">
        <f>SUM(B3:J3)</f>
        <v>508</v>
      </c>
    </row>
    <row r="4" spans="1:11" ht="24.75" customHeight="1">
      <c r="A4" s="34">
        <v>41822</v>
      </c>
      <c r="B4" s="13">
        <v>213.61</v>
      </c>
      <c r="C4" s="4"/>
      <c r="D4" s="4"/>
      <c r="E4" s="4"/>
      <c r="F4" s="4"/>
      <c r="G4" s="4"/>
      <c r="H4" s="4"/>
      <c r="I4" s="13">
        <v>42.7</v>
      </c>
      <c r="J4" s="4"/>
      <c r="K4" s="62">
        <f aca="true" t="shared" si="0" ref="K4:K28">SUM(B4:J4)</f>
        <v>256.31</v>
      </c>
    </row>
    <row r="5" spans="1:11" ht="24.75" customHeight="1">
      <c r="A5" s="34">
        <v>41823</v>
      </c>
      <c r="B5" s="13"/>
      <c r="C5" s="4"/>
      <c r="D5" s="4"/>
      <c r="E5" s="4"/>
      <c r="F5" s="4">
        <v>978</v>
      </c>
      <c r="G5" s="4">
        <v>650</v>
      </c>
      <c r="H5" s="4">
        <v>80</v>
      </c>
      <c r="I5" s="13"/>
      <c r="J5" s="4">
        <v>60</v>
      </c>
      <c r="K5" s="62">
        <f t="shared" si="0"/>
        <v>1768</v>
      </c>
    </row>
    <row r="6" spans="1:11" ht="24.75" customHeight="1">
      <c r="A6" s="34">
        <v>41824</v>
      </c>
      <c r="B6" s="4">
        <v>20</v>
      </c>
      <c r="C6" s="58"/>
      <c r="D6" s="4">
        <v>1951.85</v>
      </c>
      <c r="E6" s="4"/>
      <c r="F6" s="4"/>
      <c r="G6" s="4"/>
      <c r="H6" s="4"/>
      <c r="I6" s="13"/>
      <c r="J6" s="4"/>
      <c r="K6" s="62">
        <f>SUM(B6:J6)</f>
        <v>1971.85</v>
      </c>
    </row>
    <row r="7" spans="1:11" ht="24.75" customHeight="1">
      <c r="A7" s="34">
        <v>41825</v>
      </c>
      <c r="B7" s="4">
        <v>304.85</v>
      </c>
      <c r="C7" s="58"/>
      <c r="D7" s="4"/>
      <c r="E7" s="4"/>
      <c r="F7" s="4"/>
      <c r="G7" s="4"/>
      <c r="H7" s="4"/>
      <c r="I7" s="13"/>
      <c r="J7" s="4">
        <v>60</v>
      </c>
      <c r="K7" s="62">
        <f>SUM(B7:J7)</f>
        <v>364.85</v>
      </c>
    </row>
    <row r="8" spans="1:11" ht="24.75" customHeight="1">
      <c r="A8" s="34">
        <v>41826</v>
      </c>
      <c r="B8" s="4">
        <v>581.7</v>
      </c>
      <c r="C8" s="58"/>
      <c r="D8" s="4"/>
      <c r="E8" s="4"/>
      <c r="F8" s="4"/>
      <c r="G8" s="4"/>
      <c r="H8" s="4"/>
      <c r="I8" s="13"/>
      <c r="J8" s="4">
        <v>40</v>
      </c>
      <c r="K8" s="62">
        <f>SUM(B8:J8)</f>
        <v>621.7</v>
      </c>
    </row>
    <row r="9" spans="1:11" ht="24.75" customHeight="1">
      <c r="A9" s="34">
        <v>41827</v>
      </c>
      <c r="B9" s="13"/>
      <c r="C9" s="4"/>
      <c r="D9" s="4"/>
      <c r="E9" s="4"/>
      <c r="F9" s="4"/>
      <c r="G9" s="4"/>
      <c r="H9" s="4"/>
      <c r="I9" s="13">
        <v>40</v>
      </c>
      <c r="J9" s="4"/>
      <c r="K9" s="62">
        <f t="shared" si="0"/>
        <v>40</v>
      </c>
    </row>
    <row r="10" spans="1:11" ht="24.75" customHeight="1">
      <c r="A10" s="34">
        <v>41828</v>
      </c>
      <c r="B10" s="13">
        <v>107.75</v>
      </c>
      <c r="C10" s="4"/>
      <c r="D10" s="4"/>
      <c r="E10" s="4"/>
      <c r="F10" s="4"/>
      <c r="G10" s="4"/>
      <c r="H10" s="4"/>
      <c r="I10" s="13"/>
      <c r="J10" s="4"/>
      <c r="K10" s="62">
        <f t="shared" si="0"/>
        <v>107.75</v>
      </c>
    </row>
    <row r="11" spans="1:11" ht="24.75" customHeight="1">
      <c r="A11" s="34">
        <v>41829</v>
      </c>
      <c r="B11" s="13">
        <v>305.15</v>
      </c>
      <c r="C11" s="4"/>
      <c r="D11" s="4"/>
      <c r="E11" s="4"/>
      <c r="F11" s="4"/>
      <c r="G11" s="4"/>
      <c r="H11" s="4"/>
      <c r="I11" s="13">
        <v>463.5</v>
      </c>
      <c r="J11" s="4"/>
      <c r="K11" s="62">
        <f t="shared" si="0"/>
        <v>768.65</v>
      </c>
    </row>
    <row r="12" spans="1:11" ht="24.75" customHeight="1">
      <c r="A12" s="34">
        <v>41830</v>
      </c>
      <c r="B12" s="13"/>
      <c r="C12" s="4"/>
      <c r="D12" s="4"/>
      <c r="E12" s="4"/>
      <c r="F12" s="4"/>
      <c r="G12" s="4"/>
      <c r="H12" s="4"/>
      <c r="I12" s="13"/>
      <c r="J12" s="13">
        <v>20</v>
      </c>
      <c r="K12" s="62">
        <f t="shared" si="0"/>
        <v>20</v>
      </c>
    </row>
    <row r="13" spans="1:11" ht="24.75" customHeight="1">
      <c r="A13" s="34">
        <v>41836</v>
      </c>
      <c r="B13" s="4"/>
      <c r="C13" s="4">
        <v>280.5</v>
      </c>
      <c r="D13" s="4"/>
      <c r="E13" s="4"/>
      <c r="F13" s="4"/>
      <c r="G13" s="4"/>
      <c r="H13" s="4"/>
      <c r="I13" s="4">
        <v>402.65</v>
      </c>
      <c r="J13" s="4">
        <v>20</v>
      </c>
      <c r="K13" s="62">
        <f t="shared" si="0"/>
        <v>703.15</v>
      </c>
    </row>
    <row r="14" spans="1:11" ht="24.75" customHeight="1">
      <c r="A14" s="34">
        <v>41837</v>
      </c>
      <c r="B14" s="4"/>
      <c r="C14" s="4">
        <v>488.9</v>
      </c>
      <c r="D14" s="4"/>
      <c r="E14" s="4"/>
      <c r="F14" s="4">
        <v>1128.95</v>
      </c>
      <c r="G14" s="4">
        <v>814.45</v>
      </c>
      <c r="H14" s="4">
        <v>80</v>
      </c>
      <c r="I14" s="4"/>
      <c r="J14" s="4">
        <v>20</v>
      </c>
      <c r="K14" s="62">
        <f t="shared" si="0"/>
        <v>2532.3</v>
      </c>
    </row>
    <row r="15" spans="1:11" ht="24.75" customHeight="1">
      <c r="A15" s="34">
        <v>41838</v>
      </c>
      <c r="B15" s="4"/>
      <c r="C15" s="4">
        <v>403</v>
      </c>
      <c r="D15" s="4">
        <v>1853.55</v>
      </c>
      <c r="E15" s="4"/>
      <c r="F15" s="4"/>
      <c r="G15" s="4"/>
      <c r="H15" s="4"/>
      <c r="I15" s="4"/>
      <c r="J15" s="4">
        <v>20</v>
      </c>
      <c r="K15" s="62">
        <f t="shared" si="0"/>
        <v>2276.55</v>
      </c>
    </row>
    <row r="16" spans="1:11" ht="24.75" customHeight="1">
      <c r="A16" s="34">
        <v>41840</v>
      </c>
      <c r="B16" s="4"/>
      <c r="C16" s="4">
        <v>121</v>
      </c>
      <c r="D16" s="4"/>
      <c r="E16" s="4"/>
      <c r="F16" s="4"/>
      <c r="G16" s="4"/>
      <c r="H16" s="4"/>
      <c r="I16" s="4"/>
      <c r="J16" s="4"/>
      <c r="K16" s="62">
        <f t="shared" si="0"/>
        <v>121</v>
      </c>
    </row>
    <row r="17" spans="1:11" ht="24.75" customHeight="1">
      <c r="A17" s="34">
        <v>41841</v>
      </c>
      <c r="B17" s="4"/>
      <c r="C17" s="4">
        <v>332.3</v>
      </c>
      <c r="D17" s="4"/>
      <c r="E17" s="4"/>
      <c r="F17" s="4"/>
      <c r="G17" s="4"/>
      <c r="H17" s="4"/>
      <c r="I17" s="4"/>
      <c r="J17" s="4"/>
      <c r="K17" s="62">
        <f t="shared" si="0"/>
        <v>332.3</v>
      </c>
    </row>
    <row r="18" spans="1:11" ht="24.75" customHeight="1">
      <c r="A18" s="34">
        <v>41842</v>
      </c>
      <c r="B18" s="4"/>
      <c r="C18" s="4">
        <v>398.7</v>
      </c>
      <c r="D18" s="4"/>
      <c r="E18" s="4"/>
      <c r="F18" s="4"/>
      <c r="G18" s="4"/>
      <c r="H18" s="4"/>
      <c r="I18" s="4"/>
      <c r="J18" s="4">
        <v>43</v>
      </c>
      <c r="K18" s="62">
        <f t="shared" si="0"/>
        <v>441.7</v>
      </c>
    </row>
    <row r="19" spans="1:11" ht="24.75" customHeight="1">
      <c r="A19" s="34">
        <v>41843</v>
      </c>
      <c r="B19" s="4"/>
      <c r="C19" s="4"/>
      <c r="D19" s="4"/>
      <c r="E19" s="4"/>
      <c r="F19" s="4"/>
      <c r="G19" s="4"/>
      <c r="H19" s="4"/>
      <c r="I19" s="4">
        <v>685.3</v>
      </c>
      <c r="J19" s="4">
        <v>5</v>
      </c>
      <c r="K19" s="62">
        <f t="shared" si="0"/>
        <v>690.3</v>
      </c>
    </row>
    <row r="20" spans="1:11" ht="24.75" customHeight="1">
      <c r="A20" s="34">
        <v>41844</v>
      </c>
      <c r="B20" s="13">
        <v>299.1</v>
      </c>
      <c r="C20" s="4"/>
      <c r="D20" s="4"/>
      <c r="E20" s="4"/>
      <c r="F20" s="13">
        <v>1123.35</v>
      </c>
      <c r="G20" s="13">
        <v>712.35</v>
      </c>
      <c r="H20" s="13">
        <v>80</v>
      </c>
      <c r="I20" s="13"/>
      <c r="J20" s="13">
        <v>20</v>
      </c>
      <c r="K20" s="62">
        <f t="shared" si="0"/>
        <v>2234.7999999999997</v>
      </c>
    </row>
    <row r="21" spans="1:11" ht="24.75" customHeight="1">
      <c r="A21" s="34">
        <v>41845</v>
      </c>
      <c r="B21" s="13"/>
      <c r="C21" s="4"/>
      <c r="D21" s="13">
        <v>1929.1</v>
      </c>
      <c r="E21" s="4"/>
      <c r="F21" s="4"/>
      <c r="G21" s="4"/>
      <c r="H21" s="4"/>
      <c r="I21" s="13"/>
      <c r="J21" s="4"/>
      <c r="K21" s="62">
        <f t="shared" si="0"/>
        <v>1929.1</v>
      </c>
    </row>
    <row r="22" spans="1:11" ht="24.75" customHeight="1">
      <c r="A22" s="34">
        <v>41846</v>
      </c>
      <c r="B22" s="13">
        <v>414.05</v>
      </c>
      <c r="C22" s="4"/>
      <c r="D22" s="4"/>
      <c r="E22" s="4"/>
      <c r="F22" s="4"/>
      <c r="G22" s="4"/>
      <c r="H22" s="4"/>
      <c r="I22" s="13"/>
      <c r="J22" s="13">
        <v>20</v>
      </c>
      <c r="K22" s="62">
        <f t="shared" si="0"/>
        <v>434.05</v>
      </c>
    </row>
    <row r="23" spans="1:11" ht="24.75" customHeight="1">
      <c r="A23" s="34">
        <v>41847</v>
      </c>
      <c r="B23" s="13">
        <v>300.45</v>
      </c>
      <c r="C23" s="4"/>
      <c r="D23" s="4"/>
      <c r="E23" s="4"/>
      <c r="F23" s="4"/>
      <c r="G23" s="4"/>
      <c r="H23" s="4"/>
      <c r="I23" s="13"/>
      <c r="J23" s="13">
        <v>40</v>
      </c>
      <c r="K23" s="62">
        <f t="shared" si="0"/>
        <v>340.45</v>
      </c>
    </row>
    <row r="24" spans="1:11" ht="24.75" customHeight="1">
      <c r="A24" s="34">
        <v>41848</v>
      </c>
      <c r="B24" s="13">
        <v>414.5</v>
      </c>
      <c r="C24" s="4"/>
      <c r="D24" s="4"/>
      <c r="E24" s="4"/>
      <c r="F24" s="4"/>
      <c r="G24" s="4"/>
      <c r="H24" s="4"/>
      <c r="I24" s="13">
        <v>193</v>
      </c>
      <c r="J24" s="4"/>
      <c r="K24" s="62">
        <f t="shared" si="0"/>
        <v>607.5</v>
      </c>
    </row>
    <row r="25" spans="1:11" ht="24.75" customHeight="1">
      <c r="A25" s="34">
        <v>41849</v>
      </c>
      <c r="B25" s="13">
        <v>236</v>
      </c>
      <c r="C25" s="4"/>
      <c r="D25" s="4"/>
      <c r="E25" s="4"/>
      <c r="F25" s="4"/>
      <c r="G25" s="4"/>
      <c r="H25" s="4"/>
      <c r="I25" s="13"/>
      <c r="J25" s="4"/>
      <c r="K25" s="62">
        <f t="shared" si="0"/>
        <v>236</v>
      </c>
    </row>
    <row r="26" spans="1:11" ht="24.75" customHeight="1">
      <c r="A26" s="34">
        <v>41850</v>
      </c>
      <c r="B26" s="13">
        <v>346.55</v>
      </c>
      <c r="C26" s="4"/>
      <c r="D26" s="4"/>
      <c r="E26" s="4"/>
      <c r="F26" s="4"/>
      <c r="G26" s="4"/>
      <c r="H26" s="4"/>
      <c r="I26" s="13">
        <v>551</v>
      </c>
      <c r="J26" s="4">
        <v>24</v>
      </c>
      <c r="K26" s="62">
        <f t="shared" si="0"/>
        <v>921.55</v>
      </c>
    </row>
    <row r="27" spans="1:11" ht="24.75" customHeight="1">
      <c r="A27" s="3" t="s">
        <v>24</v>
      </c>
      <c r="B27" s="4">
        <v>397.45</v>
      </c>
      <c r="C27" s="4"/>
      <c r="D27" s="4"/>
      <c r="E27" s="4"/>
      <c r="F27" s="4">
        <v>932.95</v>
      </c>
      <c r="G27" s="4">
        <v>693.85</v>
      </c>
      <c r="H27" s="4">
        <v>80</v>
      </c>
      <c r="I27" s="4">
        <v>0</v>
      </c>
      <c r="J27" s="4">
        <v>60</v>
      </c>
      <c r="K27" s="62">
        <f t="shared" si="0"/>
        <v>2164.25</v>
      </c>
    </row>
    <row r="28" spans="1:11" ht="24.75" customHeight="1">
      <c r="A28" s="21"/>
      <c r="B28" s="13"/>
      <c r="C28" s="4"/>
      <c r="D28" s="4"/>
      <c r="E28" s="4"/>
      <c r="F28" s="4"/>
      <c r="G28" s="4"/>
      <c r="H28" s="4"/>
      <c r="I28" s="13"/>
      <c r="J28" s="4"/>
      <c r="K28" s="62">
        <f t="shared" si="0"/>
        <v>0</v>
      </c>
    </row>
    <row r="29" spans="1:11" ht="24.75" customHeight="1" thickBot="1">
      <c r="A29" s="35" t="s">
        <v>18</v>
      </c>
      <c r="B29" s="60">
        <f>SUM(B3:B28)</f>
        <v>4449.16</v>
      </c>
      <c r="C29" s="60">
        <f aca="true" t="shared" si="1" ref="C29:J29">SUM(C3:C28)</f>
        <v>2024.4</v>
      </c>
      <c r="D29" s="60">
        <f t="shared" si="1"/>
        <v>5734.5</v>
      </c>
      <c r="E29" s="60">
        <f t="shared" si="1"/>
        <v>0</v>
      </c>
      <c r="F29" s="60">
        <f t="shared" si="1"/>
        <v>4163.25</v>
      </c>
      <c r="G29" s="60">
        <f t="shared" si="1"/>
        <v>2870.65</v>
      </c>
      <c r="H29" s="60">
        <f t="shared" si="1"/>
        <v>320</v>
      </c>
      <c r="I29" s="60">
        <f t="shared" si="1"/>
        <v>2378.15</v>
      </c>
      <c r="J29" s="60">
        <f t="shared" si="1"/>
        <v>452</v>
      </c>
      <c r="K29" s="63">
        <f>SUM(B29:J29)</f>
        <v>22392.11</v>
      </c>
    </row>
    <row r="30" spans="1:2" ht="24.75" customHeight="1">
      <c r="A30" s="19" t="s">
        <v>12</v>
      </c>
      <c r="B30" s="20">
        <f>SUM(B29,C29,D29,I29)</f>
        <v>14586.21</v>
      </c>
    </row>
    <row r="31" spans="1:2" ht="24" customHeight="1">
      <c r="A31" s="7" t="s">
        <v>13</v>
      </c>
      <c r="B31" s="8">
        <f>SUM(E29)</f>
        <v>0</v>
      </c>
    </row>
    <row r="32" spans="1:2" ht="23.25" customHeight="1">
      <c r="A32" s="9" t="s">
        <v>14</v>
      </c>
      <c r="B32" s="8">
        <f>SUM(F29,G29)</f>
        <v>7033.9</v>
      </c>
    </row>
    <row r="33" spans="1:2" ht="23.25" customHeight="1">
      <c r="A33" s="9" t="s">
        <v>15</v>
      </c>
      <c r="B33" s="8">
        <f>SUM(J29)</f>
        <v>452</v>
      </c>
    </row>
    <row r="34" spans="1:2" ht="15">
      <c r="A34" s="10" t="s">
        <v>16</v>
      </c>
      <c r="B34" s="8">
        <f>SUM(H29)</f>
        <v>320</v>
      </c>
    </row>
    <row r="35" spans="1:2" ht="15">
      <c r="A35" s="69"/>
      <c r="B35" s="70"/>
    </row>
    <row r="36" spans="1:2" ht="19.5" customHeight="1" thickBot="1">
      <c r="A36" s="11" t="s">
        <v>17</v>
      </c>
      <c r="B36" s="24">
        <f>SUM(B30:B34)</f>
        <v>22392.11</v>
      </c>
    </row>
  </sheetData>
  <mergeCells count="2">
    <mergeCell ref="A1:K1"/>
    <mergeCell ref="A35:B35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8">
      <selection activeCell="E10" sqref="E10"/>
    </sheetView>
  </sheetViews>
  <sheetFormatPr defaultColWidth="8.88671875" defaultRowHeight="15"/>
  <cols>
    <col min="1" max="1" width="12.6640625" style="0" customWidth="1"/>
    <col min="2" max="2" width="10.77734375" style="0" customWidth="1"/>
  </cols>
  <sheetData>
    <row r="1" spans="1:11" ht="1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41852</v>
      </c>
      <c r="B3" s="22">
        <v>340.29</v>
      </c>
      <c r="C3" s="22"/>
      <c r="D3" s="22">
        <v>803.75</v>
      </c>
      <c r="E3" s="1"/>
      <c r="F3" s="1"/>
      <c r="G3" s="1"/>
      <c r="H3" s="1"/>
      <c r="I3" s="1"/>
      <c r="J3" s="1"/>
      <c r="K3" s="2">
        <f>SUM(B3:J3)</f>
        <v>1144.04</v>
      </c>
    </row>
    <row r="4" spans="1:11" ht="24.75" customHeight="1">
      <c r="A4" s="40">
        <v>41853</v>
      </c>
      <c r="B4" s="13">
        <v>183.05</v>
      </c>
      <c r="C4" s="13"/>
      <c r="D4" s="4"/>
      <c r="E4" s="4"/>
      <c r="F4" s="4"/>
      <c r="G4" s="4"/>
      <c r="H4" s="4"/>
      <c r="I4" s="13">
        <v>267.5</v>
      </c>
      <c r="J4" s="4"/>
      <c r="K4" s="5">
        <f aca="true" t="shared" si="0" ref="K4:K33">SUM(B4:J4)</f>
        <v>450.55</v>
      </c>
    </row>
    <row r="5" spans="1:11" ht="24.75" customHeight="1">
      <c r="A5" s="40">
        <v>41854</v>
      </c>
      <c r="B5" s="13">
        <v>217.7</v>
      </c>
      <c r="C5" s="13"/>
      <c r="D5" s="4"/>
      <c r="E5" s="4"/>
      <c r="F5" s="4"/>
      <c r="G5" s="4"/>
      <c r="H5" s="4"/>
      <c r="I5" s="13">
        <v>182.85</v>
      </c>
      <c r="J5" s="13">
        <v>25</v>
      </c>
      <c r="K5" s="5">
        <f t="shared" si="0"/>
        <v>425.54999999999995</v>
      </c>
    </row>
    <row r="6" spans="1:11" ht="24.75" customHeight="1">
      <c r="A6" s="40">
        <v>41855</v>
      </c>
      <c r="B6" s="13">
        <v>514.8</v>
      </c>
      <c r="C6" s="13"/>
      <c r="D6" s="4"/>
      <c r="E6" s="4"/>
      <c r="F6" s="4"/>
      <c r="G6" s="4"/>
      <c r="H6" s="4"/>
      <c r="I6" s="4"/>
      <c r="J6" s="4"/>
      <c r="K6" s="5">
        <f t="shared" si="0"/>
        <v>514.8</v>
      </c>
    </row>
    <row r="7" spans="1:11" ht="24.75" customHeight="1">
      <c r="A7" s="40">
        <v>41856</v>
      </c>
      <c r="B7" s="13">
        <v>98.1</v>
      </c>
      <c r="C7" s="13"/>
      <c r="D7" s="4"/>
      <c r="E7" s="4"/>
      <c r="F7" s="4"/>
      <c r="G7" s="4"/>
      <c r="H7" s="4"/>
      <c r="I7" s="4"/>
      <c r="J7" s="13">
        <v>20</v>
      </c>
      <c r="K7" s="5">
        <f t="shared" si="0"/>
        <v>118.1</v>
      </c>
    </row>
    <row r="8" spans="1:11" ht="24.75" customHeight="1">
      <c r="A8" s="40">
        <v>41857</v>
      </c>
      <c r="B8" s="13">
        <v>293.25</v>
      </c>
      <c r="C8" s="13"/>
      <c r="D8" s="4"/>
      <c r="E8" s="4"/>
      <c r="F8" s="4"/>
      <c r="G8" s="4"/>
      <c r="H8" s="4"/>
      <c r="I8" s="13">
        <v>251.55</v>
      </c>
      <c r="J8" s="13">
        <v>25.8</v>
      </c>
      <c r="K8" s="5">
        <f t="shared" si="0"/>
        <v>570.5999999999999</v>
      </c>
    </row>
    <row r="9" spans="1:11" ht="24.75" customHeight="1">
      <c r="A9" s="40">
        <v>41858</v>
      </c>
      <c r="B9" s="4"/>
      <c r="C9" s="4">
        <v>377.9</v>
      </c>
      <c r="D9" s="4"/>
      <c r="E9" s="4"/>
      <c r="F9" s="4">
        <v>1120.55</v>
      </c>
      <c r="G9" s="4">
        <v>822.75</v>
      </c>
      <c r="H9" s="4">
        <v>80</v>
      </c>
      <c r="I9" s="4"/>
      <c r="J9" s="4"/>
      <c r="K9" s="5">
        <f t="shared" si="0"/>
        <v>2401.2</v>
      </c>
    </row>
    <row r="10" spans="1:11" ht="24.75" customHeight="1">
      <c r="A10" s="40">
        <v>41859</v>
      </c>
      <c r="B10" s="4">
        <v>358.05</v>
      </c>
      <c r="C10" s="4"/>
      <c r="D10" s="4">
        <v>1544.3</v>
      </c>
      <c r="E10" s="4"/>
      <c r="F10" s="4"/>
      <c r="G10" s="4"/>
      <c r="H10" s="4"/>
      <c r="I10" s="4"/>
      <c r="J10" s="4"/>
      <c r="K10" s="5">
        <f t="shared" si="0"/>
        <v>1902.35</v>
      </c>
    </row>
    <row r="11" spans="1:11" ht="24.75" customHeight="1">
      <c r="A11" s="40">
        <v>41860</v>
      </c>
      <c r="B11" s="4">
        <v>400.75</v>
      </c>
      <c r="C11" s="4"/>
      <c r="D11" s="4"/>
      <c r="E11" s="4"/>
      <c r="F11" s="4"/>
      <c r="G11" s="4"/>
      <c r="H11" s="4"/>
      <c r="I11" s="4"/>
      <c r="J11" s="4"/>
      <c r="K11" s="5">
        <f t="shared" si="0"/>
        <v>400.75</v>
      </c>
    </row>
    <row r="12" spans="1:11" ht="24.75" customHeight="1">
      <c r="A12" s="40">
        <v>41861</v>
      </c>
      <c r="B12" s="4">
        <f>371.7-6.2</f>
        <v>365.5</v>
      </c>
      <c r="C12" s="4"/>
      <c r="D12" s="4"/>
      <c r="E12" s="4"/>
      <c r="F12" s="4"/>
      <c r="G12" s="4"/>
      <c r="H12" s="4"/>
      <c r="I12" s="4">
        <v>424</v>
      </c>
      <c r="J12" s="4"/>
      <c r="K12" s="5">
        <f t="shared" si="0"/>
        <v>789.5</v>
      </c>
    </row>
    <row r="13" spans="1:11" ht="24.75" customHeight="1">
      <c r="A13" s="40">
        <v>41862</v>
      </c>
      <c r="B13" s="4">
        <v>385.5</v>
      </c>
      <c r="C13" s="4"/>
      <c r="D13" s="4"/>
      <c r="E13" s="4"/>
      <c r="F13" s="4"/>
      <c r="G13" s="4"/>
      <c r="H13" s="4"/>
      <c r="I13" s="4"/>
      <c r="J13" s="4"/>
      <c r="K13" s="5">
        <f t="shared" si="0"/>
        <v>385.5</v>
      </c>
    </row>
    <row r="14" spans="1:11" ht="24.75" customHeight="1">
      <c r="A14" s="40">
        <v>41863</v>
      </c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1:11" ht="24.75" customHeight="1">
      <c r="A15" s="40">
        <v>41864</v>
      </c>
      <c r="B15" s="4">
        <v>289</v>
      </c>
      <c r="C15" s="4"/>
      <c r="D15" s="4"/>
      <c r="E15" s="4"/>
      <c r="F15" s="4"/>
      <c r="G15" s="4"/>
      <c r="H15" s="4"/>
      <c r="I15" s="4">
        <v>505.25</v>
      </c>
      <c r="J15" s="4"/>
      <c r="K15" s="5">
        <f t="shared" si="0"/>
        <v>794.25</v>
      </c>
    </row>
    <row r="16" spans="1:11" ht="24.75" customHeight="1">
      <c r="A16" s="40">
        <v>41865</v>
      </c>
      <c r="B16" s="4">
        <v>412.65</v>
      </c>
      <c r="C16" s="4"/>
      <c r="D16" s="4"/>
      <c r="E16" s="4"/>
      <c r="F16" s="4">
        <v>676.7</v>
      </c>
      <c r="G16" s="4">
        <v>810</v>
      </c>
      <c r="H16" s="4">
        <v>80</v>
      </c>
      <c r="I16" s="4"/>
      <c r="J16" s="4">
        <v>20</v>
      </c>
      <c r="K16" s="5">
        <f t="shared" si="0"/>
        <v>1999.35</v>
      </c>
    </row>
    <row r="17" spans="1:11" ht="24.75" customHeight="1">
      <c r="A17" s="40">
        <v>41866</v>
      </c>
      <c r="B17" s="4">
        <v>341.85</v>
      </c>
      <c r="C17" s="4"/>
      <c r="D17" s="4">
        <v>1700.95</v>
      </c>
      <c r="E17" s="4"/>
      <c r="F17" s="4"/>
      <c r="G17" s="4"/>
      <c r="H17" s="4"/>
      <c r="I17" s="4"/>
      <c r="J17" s="4"/>
      <c r="K17" s="5">
        <f t="shared" si="0"/>
        <v>2042.8000000000002</v>
      </c>
    </row>
    <row r="18" spans="1:11" ht="24.75" customHeight="1">
      <c r="A18" s="40">
        <v>41867</v>
      </c>
      <c r="B18" s="4">
        <v>282</v>
      </c>
      <c r="C18" s="4"/>
      <c r="D18" s="4"/>
      <c r="E18" s="4"/>
      <c r="F18" s="4"/>
      <c r="G18" s="4"/>
      <c r="H18" s="4"/>
      <c r="I18" s="4"/>
      <c r="J18" s="4"/>
      <c r="K18" s="5">
        <f t="shared" si="0"/>
        <v>282</v>
      </c>
    </row>
    <row r="19" spans="1:11" ht="24.75" customHeight="1">
      <c r="A19" s="40">
        <v>41868</v>
      </c>
      <c r="B19" s="4">
        <v>441.75</v>
      </c>
      <c r="C19" s="4"/>
      <c r="D19" s="4"/>
      <c r="E19" s="4"/>
      <c r="F19" s="4"/>
      <c r="G19" s="4"/>
      <c r="H19" s="4"/>
      <c r="I19" s="4">
        <v>169.9</v>
      </c>
      <c r="J19" s="4"/>
      <c r="K19" s="5">
        <f t="shared" si="0"/>
        <v>611.65</v>
      </c>
    </row>
    <row r="20" spans="1:11" ht="24.75" customHeight="1">
      <c r="A20" s="40">
        <v>41869</v>
      </c>
      <c r="B20" s="4">
        <v>272.95</v>
      </c>
      <c r="C20" s="4"/>
      <c r="D20" s="4"/>
      <c r="E20" s="4"/>
      <c r="F20" s="4"/>
      <c r="G20" s="4"/>
      <c r="H20" s="4"/>
      <c r="I20" s="4"/>
      <c r="J20" s="4">
        <v>15</v>
      </c>
      <c r="K20" s="5">
        <f t="shared" si="0"/>
        <v>287.95</v>
      </c>
    </row>
    <row r="21" spans="1:11" ht="24.75" customHeight="1">
      <c r="A21" s="40">
        <v>41870</v>
      </c>
      <c r="B21" s="4"/>
      <c r="C21" s="4">
        <v>286.05</v>
      </c>
      <c r="D21" s="4"/>
      <c r="E21" s="4"/>
      <c r="F21" s="4"/>
      <c r="G21" s="4"/>
      <c r="H21" s="4"/>
      <c r="I21" s="4"/>
      <c r="J21" s="4"/>
      <c r="K21" s="5">
        <f t="shared" si="0"/>
        <v>286.05</v>
      </c>
    </row>
    <row r="22" spans="1:11" ht="24.75" customHeight="1">
      <c r="A22" s="40">
        <v>41871</v>
      </c>
      <c r="B22" s="4"/>
      <c r="C22" s="4"/>
      <c r="D22" s="4"/>
      <c r="E22" s="4"/>
      <c r="F22" s="4"/>
      <c r="G22" s="4"/>
      <c r="H22" s="4"/>
      <c r="I22" s="4">
        <v>224.75</v>
      </c>
      <c r="J22" s="4">
        <v>20</v>
      </c>
      <c r="K22" s="5">
        <f t="shared" si="0"/>
        <v>244.75</v>
      </c>
    </row>
    <row r="23" spans="1:11" ht="24.75" customHeight="1">
      <c r="A23" s="40">
        <v>41872</v>
      </c>
      <c r="B23" s="4"/>
      <c r="C23" s="4">
        <v>281.45</v>
      </c>
      <c r="D23" s="4"/>
      <c r="E23" s="4"/>
      <c r="F23" s="4">
        <v>758.35</v>
      </c>
      <c r="G23" s="4">
        <v>868.5</v>
      </c>
      <c r="H23" s="4">
        <v>80</v>
      </c>
      <c r="I23" s="4"/>
      <c r="J23" s="4">
        <v>20</v>
      </c>
      <c r="K23" s="5">
        <f t="shared" si="0"/>
        <v>2008.3</v>
      </c>
    </row>
    <row r="24" spans="1:11" ht="24.75" customHeight="1">
      <c r="A24" s="40">
        <v>41873</v>
      </c>
      <c r="B24" s="4"/>
      <c r="C24" s="4">
        <v>410.75</v>
      </c>
      <c r="D24" s="4">
        <v>1626.25</v>
      </c>
      <c r="E24" s="4"/>
      <c r="F24" s="4"/>
      <c r="G24" s="4"/>
      <c r="H24" s="4"/>
      <c r="I24" s="4"/>
      <c r="J24" s="4"/>
      <c r="K24" s="5">
        <f t="shared" si="0"/>
        <v>2037</v>
      </c>
    </row>
    <row r="25" spans="1:11" ht="24.75" customHeight="1">
      <c r="A25" s="40">
        <v>41874</v>
      </c>
      <c r="B25" s="4">
        <v>181.75</v>
      </c>
      <c r="C25" s="4"/>
      <c r="D25" s="4"/>
      <c r="E25" s="4"/>
      <c r="F25" s="4"/>
      <c r="G25" s="4"/>
      <c r="H25" s="4"/>
      <c r="I25" s="4">
        <v>537.5</v>
      </c>
      <c r="J25" s="4">
        <v>20</v>
      </c>
      <c r="K25" s="5">
        <f t="shared" si="0"/>
        <v>739.25</v>
      </c>
    </row>
    <row r="26" spans="1:11" ht="24.75" customHeight="1">
      <c r="A26" s="40">
        <v>41875</v>
      </c>
      <c r="B26" s="4">
        <v>329.65</v>
      </c>
      <c r="C26" s="4">
        <v>309.55</v>
      </c>
      <c r="D26" s="4"/>
      <c r="E26" s="4"/>
      <c r="F26" s="4"/>
      <c r="G26" s="4"/>
      <c r="H26" s="4"/>
      <c r="I26" s="4">
        <v>296.75</v>
      </c>
      <c r="J26" s="4">
        <v>20</v>
      </c>
      <c r="K26" s="5">
        <f t="shared" si="0"/>
        <v>955.95</v>
      </c>
    </row>
    <row r="27" spans="1:11" ht="24.75" customHeight="1">
      <c r="A27" s="40">
        <v>41876</v>
      </c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1:11" ht="24.75" customHeight="1">
      <c r="A28" s="40">
        <v>41877</v>
      </c>
      <c r="B28" s="4">
        <v>329.65</v>
      </c>
      <c r="C28" s="4"/>
      <c r="D28" s="4"/>
      <c r="E28" s="4"/>
      <c r="F28" s="4"/>
      <c r="G28" s="4"/>
      <c r="H28" s="4"/>
      <c r="I28" s="4"/>
      <c r="J28" s="4"/>
      <c r="K28" s="5">
        <f t="shared" si="0"/>
        <v>329.65</v>
      </c>
    </row>
    <row r="29" spans="1:11" ht="24.75" customHeight="1">
      <c r="A29" s="40">
        <v>41878</v>
      </c>
      <c r="B29" s="36">
        <v>425.1</v>
      </c>
      <c r="C29" s="36">
        <v>0</v>
      </c>
      <c r="D29" s="36"/>
      <c r="E29" s="36"/>
      <c r="F29" s="36">
        <v>0</v>
      </c>
      <c r="G29" s="36">
        <v>0</v>
      </c>
      <c r="H29" s="36">
        <v>0</v>
      </c>
      <c r="I29" s="36">
        <v>355.06</v>
      </c>
      <c r="J29" s="36">
        <v>42</v>
      </c>
      <c r="K29" s="5">
        <f t="shared" si="0"/>
        <v>822.1600000000001</v>
      </c>
    </row>
    <row r="30" spans="1:11" ht="24.75" customHeight="1">
      <c r="A30" s="40">
        <v>41879</v>
      </c>
      <c r="B30" s="36">
        <v>359.75</v>
      </c>
      <c r="C30" s="36">
        <v>0</v>
      </c>
      <c r="D30" s="36">
        <v>0</v>
      </c>
      <c r="E30" s="36"/>
      <c r="F30" s="36">
        <v>1062.8</v>
      </c>
      <c r="G30" s="36">
        <v>769.15</v>
      </c>
      <c r="H30" s="36">
        <v>80</v>
      </c>
      <c r="I30" s="36"/>
      <c r="J30" s="36">
        <v>20</v>
      </c>
      <c r="K30" s="5">
        <f t="shared" si="0"/>
        <v>2291.7</v>
      </c>
    </row>
    <row r="31" spans="1:11" ht="24.75" customHeight="1">
      <c r="A31" s="40">
        <v>41880</v>
      </c>
      <c r="B31" s="36">
        <v>307.8</v>
      </c>
      <c r="C31" s="36"/>
      <c r="D31" s="36">
        <v>1428.65</v>
      </c>
      <c r="E31" s="36"/>
      <c r="F31" s="36"/>
      <c r="G31" s="36"/>
      <c r="H31" s="36"/>
      <c r="I31" s="36">
        <v>0</v>
      </c>
      <c r="J31" s="36">
        <v>0</v>
      </c>
      <c r="K31" s="5">
        <f t="shared" si="0"/>
        <v>1736.45</v>
      </c>
    </row>
    <row r="32" spans="1:11" ht="24.75" customHeight="1">
      <c r="A32" s="40">
        <v>41881</v>
      </c>
      <c r="B32" s="36">
        <v>37.1</v>
      </c>
      <c r="C32" s="36">
        <v>0</v>
      </c>
      <c r="D32" s="36"/>
      <c r="E32" s="36"/>
      <c r="F32" s="36"/>
      <c r="G32" s="36"/>
      <c r="H32" s="36"/>
      <c r="I32" s="36">
        <v>0</v>
      </c>
      <c r="J32" s="36">
        <v>20</v>
      </c>
      <c r="K32" s="5">
        <f t="shared" si="0"/>
        <v>57.1</v>
      </c>
    </row>
    <row r="33" spans="1:11" ht="24.75" customHeight="1">
      <c r="A33" s="40">
        <v>41882</v>
      </c>
      <c r="B33" s="37">
        <v>453.6</v>
      </c>
      <c r="C33" s="37">
        <v>350</v>
      </c>
      <c r="D33" s="37"/>
      <c r="E33" s="37"/>
      <c r="F33" s="37"/>
      <c r="G33" s="37"/>
      <c r="H33" s="37"/>
      <c r="I33" s="37">
        <v>136.5</v>
      </c>
      <c r="J33" s="37">
        <v>20</v>
      </c>
      <c r="K33" s="5">
        <f t="shared" si="0"/>
        <v>960.1</v>
      </c>
    </row>
    <row r="34" spans="1:11" s="39" customFormat="1" ht="24.75" customHeight="1" thickBot="1">
      <c r="A34" s="38" t="s">
        <v>18</v>
      </c>
      <c r="B34" s="65">
        <f>SUM(B3:B33)</f>
        <v>7621.59</v>
      </c>
      <c r="C34" s="65">
        <f aca="true" t="shared" si="1" ref="C34:J34">SUM(C3:C33)</f>
        <v>2015.7</v>
      </c>
      <c r="D34" s="65">
        <f t="shared" si="1"/>
        <v>7103.9</v>
      </c>
      <c r="E34" s="65">
        <f t="shared" si="1"/>
        <v>0</v>
      </c>
      <c r="F34" s="65">
        <f t="shared" si="1"/>
        <v>3618.3999999999996</v>
      </c>
      <c r="G34" s="65">
        <f t="shared" si="1"/>
        <v>3270.4</v>
      </c>
      <c r="H34" s="65">
        <f t="shared" si="1"/>
        <v>320</v>
      </c>
      <c r="I34" s="65">
        <f t="shared" si="1"/>
        <v>3351.61</v>
      </c>
      <c r="J34" s="65">
        <f t="shared" si="1"/>
        <v>287.8</v>
      </c>
      <c r="K34" s="25">
        <f aca="true" t="shared" si="2" ref="K34">SUM(B34:J34)</f>
        <v>27589.400000000005</v>
      </c>
    </row>
    <row r="35" spans="1:2" ht="24.75" customHeight="1">
      <c r="A35" s="19" t="s">
        <v>12</v>
      </c>
      <c r="B35" s="20">
        <f>SUM(B34,C34,D34,I34)</f>
        <v>20092.800000000003</v>
      </c>
    </row>
    <row r="36" spans="1:2" ht="24.75" customHeight="1">
      <c r="A36" s="7" t="s">
        <v>13</v>
      </c>
      <c r="B36" s="8">
        <f>SUM(E34)</f>
        <v>0</v>
      </c>
    </row>
    <row r="37" spans="1:2" ht="24.75" customHeight="1">
      <c r="A37" s="9" t="s">
        <v>14</v>
      </c>
      <c r="B37" s="8">
        <f>SUM(F34,G34)</f>
        <v>6888.799999999999</v>
      </c>
    </row>
    <row r="38" spans="1:2" ht="24.75" customHeight="1">
      <c r="A38" s="9" t="s">
        <v>15</v>
      </c>
      <c r="B38" s="8">
        <f>SUM(J34)</f>
        <v>287.8</v>
      </c>
    </row>
    <row r="39" spans="1:2" ht="24.75" customHeight="1">
      <c r="A39" s="10" t="s">
        <v>16</v>
      </c>
      <c r="B39" s="8">
        <f>SUM(H34)</f>
        <v>320</v>
      </c>
    </row>
    <row r="40" spans="1:2" ht="5.25" customHeight="1">
      <c r="A40" s="69"/>
      <c r="B40" s="70"/>
    </row>
    <row r="41" spans="1:2" ht="24.75" customHeight="1" thickBot="1">
      <c r="A41" s="11" t="s">
        <v>17</v>
      </c>
      <c r="B41" s="24">
        <f>SUM(B35:B39)</f>
        <v>27589.4</v>
      </c>
    </row>
  </sheetData>
  <mergeCells count="2">
    <mergeCell ref="A1:K1"/>
    <mergeCell ref="A40:B40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1">
      <selection activeCell="G14" sqref="G14"/>
    </sheetView>
  </sheetViews>
  <sheetFormatPr defaultColWidth="8.88671875" defaultRowHeight="15"/>
  <cols>
    <col min="1" max="1" width="14.88671875" style="0" customWidth="1"/>
    <col min="2" max="2" width="11.77734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41883</v>
      </c>
      <c r="B3" s="1">
        <v>0</v>
      </c>
      <c r="C3" s="1"/>
      <c r="D3" s="1"/>
      <c r="E3" s="1"/>
      <c r="F3" s="1"/>
      <c r="G3" s="1"/>
      <c r="H3" s="1"/>
      <c r="I3" s="1"/>
      <c r="J3" s="1">
        <v>20</v>
      </c>
      <c r="K3" s="2">
        <f>SUM(B3:J3)</f>
        <v>20</v>
      </c>
    </row>
    <row r="4" spans="1:11" ht="24.75" customHeight="1">
      <c r="A4" s="40">
        <v>41884</v>
      </c>
      <c r="B4" s="4">
        <v>0</v>
      </c>
      <c r="C4" s="4">
        <v>0</v>
      </c>
      <c r="D4" s="4"/>
      <c r="E4" s="4"/>
      <c r="F4" s="4">
        <v>973.55</v>
      </c>
      <c r="G4" s="4">
        <v>796.5</v>
      </c>
      <c r="H4" s="4">
        <v>80</v>
      </c>
      <c r="I4" s="4"/>
      <c r="J4" s="4"/>
      <c r="K4" s="5">
        <f aca="true" t="shared" si="0" ref="K4:K32">SUM(B4:J4)</f>
        <v>1850.05</v>
      </c>
    </row>
    <row r="5" spans="1:11" ht="24.75" customHeight="1">
      <c r="A5" s="40">
        <v>41885</v>
      </c>
      <c r="B5" s="4">
        <v>0</v>
      </c>
      <c r="C5" s="4"/>
      <c r="D5" s="4">
        <v>1387</v>
      </c>
      <c r="E5" s="4"/>
      <c r="F5" s="4"/>
      <c r="G5" s="4"/>
      <c r="H5" s="4"/>
      <c r="I5" s="4">
        <v>0</v>
      </c>
      <c r="J5" s="4">
        <v>0</v>
      </c>
      <c r="K5" s="5">
        <f t="shared" si="0"/>
        <v>1387</v>
      </c>
    </row>
    <row r="6" spans="1:11" ht="24.75" customHeight="1">
      <c r="A6" s="40">
        <v>41886</v>
      </c>
      <c r="B6" s="4">
        <v>159.45</v>
      </c>
      <c r="C6" s="4">
        <v>0</v>
      </c>
      <c r="D6" s="4"/>
      <c r="E6" s="4"/>
      <c r="F6" s="4">
        <v>0</v>
      </c>
      <c r="G6" s="4">
        <v>0</v>
      </c>
      <c r="H6" s="4">
        <v>0</v>
      </c>
      <c r="I6" s="4">
        <v>0</v>
      </c>
      <c r="J6" s="4">
        <v>40</v>
      </c>
      <c r="K6" s="5">
        <f t="shared" si="0"/>
        <v>199.45</v>
      </c>
    </row>
    <row r="7" spans="1:11" ht="24.75" customHeight="1">
      <c r="A7" s="40">
        <v>41887</v>
      </c>
      <c r="B7" s="4">
        <v>0</v>
      </c>
      <c r="C7" s="4">
        <v>0</v>
      </c>
      <c r="D7" s="4">
        <v>0</v>
      </c>
      <c r="E7" s="4"/>
      <c r="F7" s="4">
        <v>0</v>
      </c>
      <c r="G7" s="4">
        <v>0</v>
      </c>
      <c r="H7" s="4">
        <v>0</v>
      </c>
      <c r="I7" s="4">
        <v>519.3</v>
      </c>
      <c r="J7" s="4">
        <v>42</v>
      </c>
      <c r="K7" s="5">
        <f t="shared" si="0"/>
        <v>561.3</v>
      </c>
    </row>
    <row r="8" spans="1:11" ht="24.75" customHeight="1">
      <c r="A8" s="40">
        <v>41888</v>
      </c>
      <c r="B8" s="4">
        <v>0</v>
      </c>
      <c r="C8" s="4"/>
      <c r="D8" s="4">
        <v>0</v>
      </c>
      <c r="E8" s="4"/>
      <c r="F8" s="4"/>
      <c r="G8" s="4"/>
      <c r="H8" s="4"/>
      <c r="I8" s="4">
        <v>40</v>
      </c>
      <c r="J8" s="4">
        <v>0</v>
      </c>
      <c r="K8" s="5">
        <f t="shared" si="0"/>
        <v>40</v>
      </c>
    </row>
    <row r="9" spans="1:11" ht="24.75" customHeight="1">
      <c r="A9" s="40">
        <v>41889</v>
      </c>
      <c r="B9" s="4">
        <v>0</v>
      </c>
      <c r="C9" s="4">
        <v>0</v>
      </c>
      <c r="D9" s="4"/>
      <c r="E9" s="4"/>
      <c r="F9" s="4"/>
      <c r="G9" s="4">
        <v>786.6</v>
      </c>
      <c r="H9" s="4">
        <v>80</v>
      </c>
      <c r="I9" s="4">
        <v>0</v>
      </c>
      <c r="J9" s="4">
        <v>0</v>
      </c>
      <c r="K9" s="5">
        <f t="shared" si="0"/>
        <v>866.6</v>
      </c>
    </row>
    <row r="10" spans="1:11" ht="24.75" customHeight="1">
      <c r="A10" s="40">
        <v>41890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41891</v>
      </c>
      <c r="B11" s="4"/>
      <c r="C11" s="13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1:11" ht="24.75" customHeight="1">
      <c r="A12" s="40">
        <v>41892</v>
      </c>
      <c r="B12" s="4"/>
      <c r="C12" s="13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41893</v>
      </c>
      <c r="B13" s="4"/>
      <c r="C13" s="4"/>
      <c r="D13" s="4"/>
      <c r="E13" s="4"/>
      <c r="F13" s="4">
        <v>624.2</v>
      </c>
      <c r="G13" s="4"/>
      <c r="H13" s="4"/>
      <c r="I13" s="4">
        <v>215</v>
      </c>
      <c r="J13" s="4"/>
      <c r="K13" s="5">
        <f t="shared" si="0"/>
        <v>839.2</v>
      </c>
    </row>
    <row r="14" spans="1:11" ht="24.75" customHeight="1">
      <c r="A14" s="40">
        <v>41894</v>
      </c>
      <c r="B14" s="4"/>
      <c r="C14" s="4"/>
      <c r="D14" s="4">
        <v>816.35</v>
      </c>
      <c r="E14" s="4"/>
      <c r="F14" s="4"/>
      <c r="G14" s="4"/>
      <c r="H14" s="4"/>
      <c r="I14" s="4"/>
      <c r="J14" s="4">
        <v>30</v>
      </c>
      <c r="K14" s="5">
        <f t="shared" si="0"/>
        <v>846.35</v>
      </c>
    </row>
    <row r="15" spans="1:11" ht="24.75" customHeight="1">
      <c r="A15" s="40">
        <v>41895</v>
      </c>
      <c r="B15" s="4"/>
      <c r="C15" s="4"/>
      <c r="D15" s="4"/>
      <c r="E15" s="4"/>
      <c r="F15" s="4"/>
      <c r="G15" s="4"/>
      <c r="H15" s="4"/>
      <c r="I15" s="4">
        <v>105.4</v>
      </c>
      <c r="J15" s="4"/>
      <c r="K15" s="5">
        <f t="shared" si="0"/>
        <v>105.4</v>
      </c>
    </row>
    <row r="16" spans="1:11" ht="24.75" customHeight="1">
      <c r="A16" s="40">
        <v>41896</v>
      </c>
      <c r="B16" s="4"/>
      <c r="C16" s="4"/>
      <c r="D16" s="4"/>
      <c r="E16" s="4"/>
      <c r="F16" s="4"/>
      <c r="G16" s="4"/>
      <c r="H16" s="4"/>
      <c r="I16" s="4">
        <v>406</v>
      </c>
      <c r="J16" s="4"/>
      <c r="K16" s="5">
        <f t="shared" si="0"/>
        <v>406</v>
      </c>
    </row>
    <row r="17" spans="1:11" ht="24.75" customHeight="1">
      <c r="A17" s="40">
        <v>41897</v>
      </c>
      <c r="B17" s="4"/>
      <c r="C17" s="4"/>
      <c r="D17" s="4"/>
      <c r="E17" s="4"/>
      <c r="F17" s="4">
        <v>870.6</v>
      </c>
      <c r="G17" s="4">
        <v>839.25</v>
      </c>
      <c r="H17" s="4">
        <v>80</v>
      </c>
      <c r="I17" s="4"/>
      <c r="J17" s="4"/>
      <c r="K17" s="5">
        <f t="shared" si="0"/>
        <v>1789.85</v>
      </c>
    </row>
    <row r="18" spans="1:11" ht="24.75" customHeight="1">
      <c r="A18" s="40">
        <v>41898</v>
      </c>
      <c r="B18" s="4"/>
      <c r="C18" s="4"/>
      <c r="D18" s="4">
        <v>803.95</v>
      </c>
      <c r="E18" s="4"/>
      <c r="F18" s="4"/>
      <c r="G18" s="4"/>
      <c r="H18" s="4"/>
      <c r="I18" s="4"/>
      <c r="J18" s="4">
        <v>40</v>
      </c>
      <c r="K18" s="5">
        <f t="shared" si="0"/>
        <v>843.95</v>
      </c>
    </row>
    <row r="19" spans="1:11" ht="24.75" customHeight="1">
      <c r="A19" s="40">
        <v>41899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41900</v>
      </c>
      <c r="B20" s="4"/>
      <c r="C20" s="4"/>
      <c r="D20" s="4"/>
      <c r="E20" s="4"/>
      <c r="F20" s="4">
        <v>870.6</v>
      </c>
      <c r="G20" s="4">
        <v>839.25</v>
      </c>
      <c r="H20" s="4">
        <v>80</v>
      </c>
      <c r="I20" s="4"/>
      <c r="J20" s="4"/>
      <c r="K20" s="5">
        <f t="shared" si="0"/>
        <v>1789.85</v>
      </c>
    </row>
    <row r="21" spans="1:11" ht="24.75" customHeight="1">
      <c r="A21" s="40">
        <v>41901</v>
      </c>
      <c r="B21" s="4"/>
      <c r="C21" s="4"/>
      <c r="D21" s="4">
        <v>803.95</v>
      </c>
      <c r="E21" s="4"/>
      <c r="F21" s="4"/>
      <c r="G21" s="4"/>
      <c r="H21" s="4"/>
      <c r="I21" s="4"/>
      <c r="J21" s="4">
        <v>40</v>
      </c>
      <c r="K21" s="5">
        <f t="shared" si="0"/>
        <v>843.95</v>
      </c>
    </row>
    <row r="22" spans="1:11" ht="24.75" customHeight="1">
      <c r="A22" s="40">
        <v>41902</v>
      </c>
      <c r="B22" s="4">
        <v>266.95</v>
      </c>
      <c r="C22" s="4"/>
      <c r="D22" s="4"/>
      <c r="E22" s="4"/>
      <c r="F22" s="4"/>
      <c r="G22" s="4"/>
      <c r="H22" s="4"/>
      <c r="I22" s="4"/>
      <c r="J22" s="4"/>
      <c r="K22" s="5">
        <f t="shared" si="0"/>
        <v>266.95</v>
      </c>
    </row>
    <row r="23" spans="1:11" ht="24.75" customHeight="1">
      <c r="A23" s="40">
        <v>41903</v>
      </c>
      <c r="B23" s="27"/>
      <c r="C23" s="27"/>
      <c r="D23" s="27"/>
      <c r="E23" s="27"/>
      <c r="F23" s="27"/>
      <c r="G23" s="27"/>
      <c r="H23" s="27"/>
      <c r="I23" s="27">
        <v>172.5</v>
      </c>
      <c r="J23" s="27">
        <v>40</v>
      </c>
      <c r="K23" s="5">
        <f t="shared" si="0"/>
        <v>212.5</v>
      </c>
    </row>
    <row r="24" spans="1:11" ht="24.75" customHeight="1">
      <c r="A24" s="40">
        <v>41904</v>
      </c>
      <c r="B24" s="27"/>
      <c r="C24" s="27"/>
      <c r="D24" s="27"/>
      <c r="E24" s="27"/>
      <c r="F24" s="27"/>
      <c r="G24" s="27"/>
      <c r="H24" s="27"/>
      <c r="I24" s="27"/>
      <c r="J24" s="27">
        <v>20</v>
      </c>
      <c r="K24" s="5">
        <f t="shared" si="0"/>
        <v>20</v>
      </c>
    </row>
    <row r="25" spans="1:11" ht="24.75" customHeight="1">
      <c r="A25" s="40">
        <v>41905</v>
      </c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1:11" ht="24.75" customHeight="1">
      <c r="A26" s="40">
        <v>41906</v>
      </c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1:11" ht="24.75" customHeight="1">
      <c r="A27" s="40">
        <v>41907</v>
      </c>
      <c r="B27" s="4"/>
      <c r="C27" s="4">
        <v>30</v>
      </c>
      <c r="D27" s="4"/>
      <c r="E27" s="4"/>
      <c r="F27" s="4">
        <v>802.25</v>
      </c>
      <c r="G27" s="4">
        <v>852.55</v>
      </c>
      <c r="H27" s="4">
        <v>68</v>
      </c>
      <c r="I27" s="4"/>
      <c r="J27" s="4"/>
      <c r="K27" s="5">
        <f t="shared" si="0"/>
        <v>1752.8</v>
      </c>
    </row>
    <row r="28" spans="1:11" ht="24.75" customHeight="1">
      <c r="A28" s="40">
        <v>41908</v>
      </c>
      <c r="B28" s="4"/>
      <c r="C28" s="4"/>
      <c r="D28" s="4">
        <v>1423.65</v>
      </c>
      <c r="E28" s="4"/>
      <c r="F28" s="4"/>
      <c r="G28" s="4"/>
      <c r="H28" s="4"/>
      <c r="I28" s="4"/>
      <c r="J28" s="4">
        <v>12</v>
      </c>
      <c r="K28" s="5">
        <f t="shared" si="0"/>
        <v>1435.65</v>
      </c>
    </row>
    <row r="29" spans="1:11" ht="24.75" customHeight="1">
      <c r="A29" s="40">
        <v>41909</v>
      </c>
      <c r="B29" s="4"/>
      <c r="C29" s="4">
        <v>349.25</v>
      </c>
      <c r="D29" s="4"/>
      <c r="E29" s="4"/>
      <c r="F29" s="4"/>
      <c r="G29" s="4"/>
      <c r="H29" s="4"/>
      <c r="I29" s="4"/>
      <c r="J29" s="4"/>
      <c r="K29" s="5">
        <f t="shared" si="0"/>
        <v>349.25</v>
      </c>
    </row>
    <row r="30" spans="1:11" ht="24.75" customHeight="1">
      <c r="A30" s="40">
        <v>41910</v>
      </c>
      <c r="B30" s="4"/>
      <c r="C30" s="4"/>
      <c r="D30" s="4"/>
      <c r="E30" s="4"/>
      <c r="F30" s="4"/>
      <c r="G30" s="4"/>
      <c r="H30" s="4"/>
      <c r="I30" s="4">
        <v>166</v>
      </c>
      <c r="J30" s="4">
        <v>20</v>
      </c>
      <c r="K30" s="5">
        <f t="shared" si="0"/>
        <v>186</v>
      </c>
    </row>
    <row r="31" spans="1:11" ht="24.75" customHeight="1">
      <c r="A31" s="40">
        <v>41911</v>
      </c>
      <c r="B31" s="4"/>
      <c r="C31" s="4">
        <v>284.8</v>
      </c>
      <c r="D31" s="4"/>
      <c r="E31" s="4"/>
      <c r="F31" s="4"/>
      <c r="G31" s="4"/>
      <c r="H31" s="4"/>
      <c r="I31" s="4"/>
      <c r="J31" s="4">
        <v>20</v>
      </c>
      <c r="K31" s="5">
        <f t="shared" si="0"/>
        <v>304.8</v>
      </c>
    </row>
    <row r="32" spans="1:11" ht="24.75" customHeight="1">
      <c r="A32" s="40">
        <v>41912</v>
      </c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1:11" ht="24.75" customHeight="1" thickBot="1">
      <c r="A33" s="23" t="s">
        <v>18</v>
      </c>
      <c r="B33" s="6">
        <f>SUM(B3:B31)</f>
        <v>426.4</v>
      </c>
      <c r="C33" s="6">
        <f aca="true" t="shared" si="1" ref="C33:K33">SUM(C3:C31)</f>
        <v>664.05</v>
      </c>
      <c r="D33" s="6">
        <f t="shared" si="1"/>
        <v>5234.9</v>
      </c>
      <c r="E33" s="6">
        <f t="shared" si="1"/>
        <v>0</v>
      </c>
      <c r="F33" s="6">
        <f t="shared" si="1"/>
        <v>4141.2</v>
      </c>
      <c r="G33" s="6">
        <f t="shared" si="1"/>
        <v>4114.15</v>
      </c>
      <c r="H33" s="6">
        <f t="shared" si="1"/>
        <v>388</v>
      </c>
      <c r="I33" s="6">
        <f t="shared" si="1"/>
        <v>1624.1999999999998</v>
      </c>
      <c r="J33" s="6">
        <f t="shared" si="1"/>
        <v>324</v>
      </c>
      <c r="K33" s="25">
        <f t="shared" si="1"/>
        <v>16916.9</v>
      </c>
    </row>
    <row r="34" spans="1:2" ht="24.75" customHeight="1">
      <c r="A34" s="19" t="s">
        <v>12</v>
      </c>
      <c r="B34" s="20">
        <f>SUM(B33,C33,D33,I33)</f>
        <v>7949.549999999999</v>
      </c>
    </row>
    <row r="35" spans="1:2" ht="24.75" customHeight="1">
      <c r="A35" s="7" t="s">
        <v>13</v>
      </c>
      <c r="B35" s="8">
        <f>SUM(E33)</f>
        <v>0</v>
      </c>
    </row>
    <row r="36" spans="1:2" ht="24.75" customHeight="1">
      <c r="A36" s="9" t="s">
        <v>14</v>
      </c>
      <c r="B36" s="8">
        <f>SUM(F33,G33)</f>
        <v>8255.349999999999</v>
      </c>
    </row>
    <row r="37" spans="1:2" ht="24.75" customHeight="1">
      <c r="A37" s="9" t="s">
        <v>15</v>
      </c>
      <c r="B37" s="8">
        <f>SUM(J33)</f>
        <v>324</v>
      </c>
    </row>
    <row r="38" spans="1:2" ht="24.75" customHeight="1">
      <c r="A38" s="10" t="s">
        <v>16</v>
      </c>
      <c r="B38" s="8">
        <f>SUM(H33)</f>
        <v>388</v>
      </c>
    </row>
    <row r="39" spans="1:2" ht="10.5" customHeight="1">
      <c r="A39" s="69"/>
      <c r="B39" s="70"/>
    </row>
    <row r="40" spans="1:2" ht="24.75" customHeight="1" thickBot="1">
      <c r="A40" s="11" t="s">
        <v>17</v>
      </c>
      <c r="B40" s="24">
        <f>SUM(B34:B38)</f>
        <v>16916.899999999998</v>
      </c>
    </row>
  </sheetData>
  <mergeCells count="2">
    <mergeCell ref="A1:K1"/>
    <mergeCell ref="A39:B39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31">
      <selection activeCell="G14" sqref="G14"/>
    </sheetView>
  </sheetViews>
  <sheetFormatPr defaultColWidth="8.88671875" defaultRowHeight="15"/>
  <cols>
    <col min="1" max="1" width="12.88671875" style="0" customWidth="1"/>
    <col min="2" max="2" width="11.4453125" style="0" customWidth="1"/>
  </cols>
  <sheetData>
    <row r="1" spans="1:11" ht="1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25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41913</v>
      </c>
      <c r="B3" s="1"/>
      <c r="C3" s="22"/>
      <c r="D3" s="1"/>
      <c r="E3" s="1"/>
      <c r="F3" s="1"/>
      <c r="G3" s="1"/>
      <c r="H3" s="1"/>
      <c r="I3" s="1"/>
      <c r="J3" s="1"/>
      <c r="K3" s="2">
        <f>SUM(B3:J3)</f>
        <v>0</v>
      </c>
    </row>
    <row r="4" spans="1:11" ht="24.75" customHeight="1">
      <c r="A4" s="40">
        <v>41914</v>
      </c>
      <c r="B4" s="4"/>
      <c r="C4" s="4"/>
      <c r="D4" s="4"/>
      <c r="E4" s="4"/>
      <c r="F4" s="4">
        <v>711.2</v>
      </c>
      <c r="G4" s="4">
        <v>860.8</v>
      </c>
      <c r="H4" s="4">
        <v>80</v>
      </c>
      <c r="I4" s="4"/>
      <c r="J4" s="4">
        <v>20</v>
      </c>
      <c r="K4" s="5">
        <f aca="true" t="shared" si="0" ref="K4:K34">SUM(B4:J4)</f>
        <v>1672</v>
      </c>
    </row>
    <row r="5" spans="1:11" ht="24.75" customHeight="1">
      <c r="A5" s="40">
        <v>41915</v>
      </c>
      <c r="B5" s="4"/>
      <c r="C5" s="13"/>
      <c r="D5" s="4"/>
      <c r="E5" s="4"/>
      <c r="F5" s="4"/>
      <c r="G5" s="4"/>
      <c r="H5" s="4"/>
      <c r="I5" s="4"/>
      <c r="J5" s="4"/>
      <c r="K5" s="5">
        <f t="shared" si="0"/>
        <v>0</v>
      </c>
    </row>
    <row r="6" spans="1:11" ht="24.75" customHeight="1">
      <c r="A6" s="40">
        <v>41916</v>
      </c>
      <c r="B6" s="4"/>
      <c r="C6" s="4"/>
      <c r="D6" s="4"/>
      <c r="E6" s="4"/>
      <c r="F6" s="4"/>
      <c r="G6" s="4"/>
      <c r="H6" s="4"/>
      <c r="I6" s="4"/>
      <c r="J6" s="4">
        <v>20</v>
      </c>
      <c r="K6" s="5">
        <f t="shared" si="0"/>
        <v>20</v>
      </c>
    </row>
    <row r="7" spans="1:11" ht="24.75" customHeight="1">
      <c r="A7" s="40">
        <v>41917</v>
      </c>
      <c r="B7" s="4"/>
      <c r="C7" s="4"/>
      <c r="D7" s="4"/>
      <c r="E7" s="4"/>
      <c r="F7" s="4"/>
      <c r="G7" s="4"/>
      <c r="H7" s="4"/>
      <c r="I7" s="4"/>
      <c r="J7" s="4">
        <v>20</v>
      </c>
      <c r="K7" s="5">
        <f t="shared" si="0"/>
        <v>20</v>
      </c>
    </row>
    <row r="8" spans="1:11" ht="24.75" customHeight="1">
      <c r="A8" s="40">
        <v>41918</v>
      </c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</row>
    <row r="9" spans="1:11" ht="24.75" customHeight="1">
      <c r="A9" s="40">
        <v>41919</v>
      </c>
      <c r="B9" s="4"/>
      <c r="C9" s="13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1:11" ht="24.75" customHeight="1">
      <c r="A10" s="40">
        <v>41920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41921</v>
      </c>
      <c r="B11" s="4"/>
      <c r="C11" s="4"/>
      <c r="D11" s="4"/>
      <c r="E11" s="4"/>
      <c r="F11" s="4">
        <v>564.5</v>
      </c>
      <c r="G11" s="4">
        <v>805.5</v>
      </c>
      <c r="H11" s="4">
        <v>92</v>
      </c>
      <c r="I11" s="4"/>
      <c r="J11" s="4">
        <v>40</v>
      </c>
      <c r="K11" s="5">
        <f t="shared" si="0"/>
        <v>1502</v>
      </c>
    </row>
    <row r="12" spans="1:11" ht="24.75" customHeight="1">
      <c r="A12" s="40">
        <v>41922</v>
      </c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41923</v>
      </c>
      <c r="B13" s="4"/>
      <c r="C13" s="13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1:11" ht="24.75" customHeight="1">
      <c r="A14" s="40">
        <v>41924</v>
      </c>
      <c r="B14" s="4"/>
      <c r="C14" s="4"/>
      <c r="D14" s="4"/>
      <c r="E14" s="4"/>
      <c r="F14" s="4"/>
      <c r="G14" s="4"/>
      <c r="H14" s="4"/>
      <c r="I14" s="4"/>
      <c r="J14" s="4">
        <v>20</v>
      </c>
      <c r="K14" s="5">
        <f t="shared" si="0"/>
        <v>20</v>
      </c>
    </row>
    <row r="15" spans="1:11" ht="24.75" customHeight="1">
      <c r="A15" s="40">
        <v>41925</v>
      </c>
      <c r="B15" s="4"/>
      <c r="C15" s="4"/>
      <c r="D15" s="4"/>
      <c r="E15" s="4"/>
      <c r="F15" s="4"/>
      <c r="G15" s="4"/>
      <c r="H15" s="4"/>
      <c r="I15" s="4"/>
      <c r="J15" s="4">
        <v>21.75</v>
      </c>
      <c r="K15" s="5">
        <f t="shared" si="0"/>
        <v>21.75</v>
      </c>
    </row>
    <row r="16" spans="1:11" ht="24.75" customHeight="1">
      <c r="A16" s="40">
        <v>41926</v>
      </c>
      <c r="B16" s="4"/>
      <c r="C16" s="13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1:11" ht="24.75" customHeight="1">
      <c r="A17" s="40">
        <v>41927</v>
      </c>
      <c r="B17" s="4"/>
      <c r="C17" s="4"/>
      <c r="D17" s="4"/>
      <c r="E17" s="4"/>
      <c r="F17" s="4"/>
      <c r="G17" s="4"/>
      <c r="H17" s="4"/>
      <c r="I17" s="4"/>
      <c r="J17" s="4">
        <v>20</v>
      </c>
      <c r="K17" s="5">
        <f t="shared" si="0"/>
        <v>20</v>
      </c>
    </row>
    <row r="18" spans="1:11" ht="24.75" customHeight="1">
      <c r="A18" s="40">
        <v>41928</v>
      </c>
      <c r="B18" s="4"/>
      <c r="C18" s="4"/>
      <c r="D18" s="4"/>
      <c r="E18" s="4"/>
      <c r="F18" s="4">
        <v>664.3</v>
      </c>
      <c r="G18" s="4">
        <v>777.3</v>
      </c>
      <c r="H18" s="4">
        <v>80</v>
      </c>
      <c r="I18" s="4"/>
      <c r="J18" s="4">
        <v>17.25</v>
      </c>
      <c r="K18" s="5">
        <f t="shared" si="0"/>
        <v>1538.85</v>
      </c>
    </row>
    <row r="19" spans="1:11" ht="24.75" customHeight="1">
      <c r="A19" s="40">
        <v>41929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41930</v>
      </c>
      <c r="B20" s="4"/>
      <c r="C20" s="4"/>
      <c r="D20" s="4"/>
      <c r="E20" s="4"/>
      <c r="F20" s="4"/>
      <c r="G20" s="4"/>
      <c r="H20" s="4"/>
      <c r="I20" s="4"/>
      <c r="J20" s="4">
        <v>20</v>
      </c>
      <c r="K20" s="5">
        <f t="shared" si="0"/>
        <v>20</v>
      </c>
    </row>
    <row r="21" spans="1:11" ht="24.75" customHeight="1">
      <c r="A21" s="40">
        <v>41931</v>
      </c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1:11" ht="24.75" customHeight="1">
      <c r="A22" s="40">
        <v>41932</v>
      </c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1:11" ht="24.75" customHeight="1">
      <c r="A23" s="40">
        <v>41933</v>
      </c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1:11" ht="24.75" customHeight="1">
      <c r="A24" s="40">
        <v>41934</v>
      </c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1:11" ht="24.75" customHeight="1">
      <c r="A25" s="40">
        <v>41935</v>
      </c>
      <c r="B25" s="4"/>
      <c r="C25" s="4"/>
      <c r="D25" s="4"/>
      <c r="E25" s="4"/>
      <c r="F25" s="4">
        <v>663.35</v>
      </c>
      <c r="G25" s="4">
        <v>736.85</v>
      </c>
      <c r="H25" s="4">
        <v>80</v>
      </c>
      <c r="I25" s="4"/>
      <c r="J25" s="4">
        <v>20</v>
      </c>
      <c r="K25" s="5">
        <f t="shared" si="0"/>
        <v>1500.2</v>
      </c>
    </row>
    <row r="26" spans="1:11" ht="24.75" customHeight="1">
      <c r="A26" s="40">
        <v>41936</v>
      </c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1:11" ht="24.75" customHeight="1">
      <c r="A27" s="40">
        <v>41937</v>
      </c>
      <c r="B27" s="4"/>
      <c r="C27" s="4">
        <v>448.5</v>
      </c>
      <c r="D27" s="4"/>
      <c r="E27" s="4"/>
      <c r="F27" s="4"/>
      <c r="G27" s="4"/>
      <c r="H27" s="4"/>
      <c r="I27" s="4"/>
      <c r="J27" s="4"/>
      <c r="K27" s="5">
        <f t="shared" si="0"/>
        <v>448.5</v>
      </c>
    </row>
    <row r="28" spans="1:11" ht="24.75" customHeight="1">
      <c r="A28" s="40">
        <v>41938</v>
      </c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1:11" ht="24.75" customHeight="1">
      <c r="A29" s="40">
        <v>41939</v>
      </c>
      <c r="B29" s="4"/>
      <c r="C29" s="4"/>
      <c r="D29" s="4"/>
      <c r="E29" s="4"/>
      <c r="F29" s="4"/>
      <c r="G29" s="4"/>
      <c r="H29" s="4"/>
      <c r="I29" s="4"/>
      <c r="J29" s="4">
        <v>20</v>
      </c>
      <c r="K29" s="5">
        <f t="shared" si="0"/>
        <v>20</v>
      </c>
    </row>
    <row r="30" spans="1:11" ht="24.75" customHeight="1">
      <c r="A30" s="40">
        <v>41940</v>
      </c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1:11" ht="24.75" customHeight="1">
      <c r="A31" s="40">
        <v>41941</v>
      </c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1:11" ht="24.75" customHeight="1">
      <c r="A32" s="40">
        <v>41942</v>
      </c>
      <c r="B32" s="4"/>
      <c r="C32" s="4"/>
      <c r="D32" s="4"/>
      <c r="E32" s="4"/>
      <c r="F32" s="4">
        <v>608.1</v>
      </c>
      <c r="G32" s="4">
        <v>653.65</v>
      </c>
      <c r="H32" s="4">
        <v>80</v>
      </c>
      <c r="I32" s="4"/>
      <c r="J32" s="4"/>
      <c r="K32" s="5">
        <f t="shared" si="0"/>
        <v>1341.75</v>
      </c>
    </row>
    <row r="33" spans="1:11" ht="24.75" customHeight="1">
      <c r="A33" s="40">
        <v>41943</v>
      </c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1:11" ht="24.75" customHeight="1" thickBot="1">
      <c r="A34" s="23" t="s">
        <v>18</v>
      </c>
      <c r="B34" s="6">
        <f>SUM(B3:B33)</f>
        <v>0</v>
      </c>
      <c r="C34" s="6">
        <f aca="true" t="shared" si="1" ref="C34:J34">SUM(C3:C33)</f>
        <v>448.5</v>
      </c>
      <c r="D34" s="6">
        <f t="shared" si="1"/>
        <v>0</v>
      </c>
      <c r="E34" s="6">
        <f t="shared" si="1"/>
        <v>0</v>
      </c>
      <c r="F34" s="6">
        <f t="shared" si="1"/>
        <v>3211.45</v>
      </c>
      <c r="G34" s="6">
        <f t="shared" si="1"/>
        <v>3834.1</v>
      </c>
      <c r="H34" s="6">
        <f t="shared" si="1"/>
        <v>412</v>
      </c>
      <c r="I34" s="6">
        <f t="shared" si="1"/>
        <v>0</v>
      </c>
      <c r="J34" s="6">
        <f t="shared" si="1"/>
        <v>239</v>
      </c>
      <c r="K34" s="25">
        <f t="shared" si="0"/>
        <v>8145.049999999999</v>
      </c>
    </row>
    <row r="35" spans="1:2" ht="24.75" customHeight="1">
      <c r="A35" s="19" t="s">
        <v>12</v>
      </c>
      <c r="B35" s="20">
        <f>SUM(B34,C34,D35,I34)</f>
        <v>448.5</v>
      </c>
    </row>
    <row r="36" spans="1:2" ht="24.75" customHeight="1">
      <c r="A36" s="7" t="s">
        <v>13</v>
      </c>
      <c r="B36" s="8">
        <f>SUM(E34)</f>
        <v>0</v>
      </c>
    </row>
    <row r="37" spans="1:2" ht="24.75" customHeight="1">
      <c r="A37" s="9" t="s">
        <v>14</v>
      </c>
      <c r="B37" s="8">
        <f>SUM(F34,G34)</f>
        <v>7045.549999999999</v>
      </c>
    </row>
    <row r="38" spans="1:2" ht="24.75" customHeight="1">
      <c r="A38" s="9" t="s">
        <v>15</v>
      </c>
      <c r="B38" s="8">
        <f>SUM(J34)</f>
        <v>239</v>
      </c>
    </row>
    <row r="39" spans="1:2" ht="24.75" customHeight="1">
      <c r="A39" s="10" t="s">
        <v>16</v>
      </c>
      <c r="B39" s="8">
        <f>SUM(H34)</f>
        <v>412</v>
      </c>
    </row>
    <row r="40" spans="1:2" ht="10.5" customHeight="1">
      <c r="A40" s="69"/>
      <c r="B40" s="70"/>
    </row>
    <row r="41" spans="1:2" ht="24.75" customHeight="1" thickBot="1">
      <c r="A41" s="11" t="s">
        <v>17</v>
      </c>
      <c r="B41" s="24">
        <f>SUM(B35:B39)</f>
        <v>8145.049999999999</v>
      </c>
    </row>
  </sheetData>
  <mergeCells count="2">
    <mergeCell ref="A1:K1"/>
    <mergeCell ref="A40:B40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3">
      <selection activeCell="G14" sqref="G14"/>
    </sheetView>
  </sheetViews>
  <sheetFormatPr defaultColWidth="8.88671875" defaultRowHeight="15"/>
  <cols>
    <col min="1" max="1" width="15.21484375" style="0" customWidth="1"/>
    <col min="2" max="2" width="10.77734375" style="0" customWidth="1"/>
  </cols>
  <sheetData>
    <row r="1" spans="1:11" ht="24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41944</v>
      </c>
      <c r="B3" s="1"/>
      <c r="C3" s="22"/>
      <c r="D3" s="1"/>
      <c r="E3" s="1"/>
      <c r="F3" s="1"/>
      <c r="G3" s="1"/>
      <c r="H3" s="1"/>
      <c r="I3" s="1"/>
      <c r="J3" s="22">
        <v>30</v>
      </c>
      <c r="K3" s="2">
        <f>SUM(B3:J3)</f>
        <v>30</v>
      </c>
    </row>
    <row r="4" spans="1:11" ht="24.75" customHeight="1">
      <c r="A4" s="40">
        <v>41945</v>
      </c>
      <c r="B4" s="4"/>
      <c r="C4" s="13"/>
      <c r="D4" s="4"/>
      <c r="E4" s="4"/>
      <c r="F4" s="4"/>
      <c r="G4" s="4"/>
      <c r="H4" s="4"/>
      <c r="I4" s="4"/>
      <c r="J4" s="4"/>
      <c r="K4" s="5">
        <f aca="true" t="shared" si="0" ref="K4:K33">SUM(B4:J4)</f>
        <v>0</v>
      </c>
    </row>
    <row r="5" spans="1:11" ht="24.75" customHeight="1">
      <c r="A5" s="40">
        <v>41946</v>
      </c>
      <c r="B5" s="4"/>
      <c r="C5" s="13"/>
      <c r="D5" s="4"/>
      <c r="E5" s="4"/>
      <c r="F5" s="4"/>
      <c r="G5" s="4"/>
      <c r="H5" s="4"/>
      <c r="I5" s="4"/>
      <c r="J5" s="4"/>
      <c r="K5" s="5">
        <f t="shared" si="0"/>
        <v>0</v>
      </c>
    </row>
    <row r="6" spans="1:11" ht="24.75" customHeight="1">
      <c r="A6" s="40">
        <v>41947</v>
      </c>
      <c r="B6" s="4"/>
      <c r="C6" s="13"/>
      <c r="D6" s="4"/>
      <c r="E6" s="4"/>
      <c r="F6" s="4"/>
      <c r="G6" s="4"/>
      <c r="H6" s="4"/>
      <c r="I6" s="4"/>
      <c r="J6" s="4"/>
      <c r="K6" s="5">
        <f t="shared" si="0"/>
        <v>0</v>
      </c>
    </row>
    <row r="7" spans="1:11" ht="24.75" customHeight="1">
      <c r="A7" s="40">
        <v>41948</v>
      </c>
      <c r="B7" s="4"/>
      <c r="C7" s="13"/>
      <c r="D7" s="4"/>
      <c r="E7" s="4"/>
      <c r="F7" s="4"/>
      <c r="G7" s="4"/>
      <c r="H7" s="4"/>
      <c r="I7" s="4"/>
      <c r="J7" s="4"/>
      <c r="K7" s="5">
        <f t="shared" si="0"/>
        <v>0</v>
      </c>
    </row>
    <row r="8" spans="1:11" ht="24.75" customHeight="1">
      <c r="A8" s="40">
        <v>41949</v>
      </c>
      <c r="B8" s="4"/>
      <c r="C8" s="4"/>
      <c r="D8" s="4"/>
      <c r="E8" s="4"/>
      <c r="F8" s="4">
        <v>358.55</v>
      </c>
      <c r="G8" s="4">
        <v>601.5</v>
      </c>
      <c r="H8" s="4">
        <v>80</v>
      </c>
      <c r="I8" s="4"/>
      <c r="J8" s="4"/>
      <c r="K8" s="5">
        <f t="shared" si="0"/>
        <v>1040.05</v>
      </c>
    </row>
    <row r="9" spans="1:11" ht="24.75" customHeight="1">
      <c r="A9" s="40">
        <v>41950</v>
      </c>
      <c r="B9" s="4"/>
      <c r="C9" s="4"/>
      <c r="D9" s="4"/>
      <c r="E9" s="4"/>
      <c r="F9" s="4"/>
      <c r="G9" s="4"/>
      <c r="H9" s="4"/>
      <c r="I9" s="4"/>
      <c r="J9" s="4">
        <v>20</v>
      </c>
      <c r="K9" s="5">
        <f t="shared" si="0"/>
        <v>20</v>
      </c>
    </row>
    <row r="10" spans="1:11" ht="24.75" customHeight="1">
      <c r="A10" s="40">
        <v>41951</v>
      </c>
      <c r="B10" s="4"/>
      <c r="C10" s="13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1:11" ht="24.75" customHeight="1">
      <c r="A11" s="40">
        <v>41952</v>
      </c>
      <c r="B11" s="4"/>
      <c r="C11" s="13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1:11" ht="24.75" customHeight="1">
      <c r="A12" s="40">
        <v>41953</v>
      </c>
      <c r="B12" s="4"/>
      <c r="C12" s="13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ht="24.75" customHeight="1">
      <c r="A13" s="40">
        <v>41954</v>
      </c>
      <c r="B13" s="4"/>
      <c r="C13" s="13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1:11" ht="24.75" customHeight="1">
      <c r="A14" s="40">
        <v>41955</v>
      </c>
      <c r="B14" s="4"/>
      <c r="C14" s="13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1:11" ht="24.75" customHeight="1">
      <c r="A15" s="40">
        <v>41956</v>
      </c>
      <c r="B15" s="4"/>
      <c r="C15" s="4"/>
      <c r="D15" s="4"/>
      <c r="E15" s="4"/>
      <c r="F15" s="4">
        <v>242.5</v>
      </c>
      <c r="G15" s="4">
        <v>540.7</v>
      </c>
      <c r="H15" s="4">
        <v>80</v>
      </c>
      <c r="I15" s="4"/>
      <c r="J15" s="4"/>
      <c r="K15" s="5">
        <f t="shared" si="0"/>
        <v>863.2</v>
      </c>
    </row>
    <row r="16" spans="1:11" ht="24.75" customHeight="1">
      <c r="A16" s="40">
        <v>41957</v>
      </c>
      <c r="B16" s="4"/>
      <c r="C16" s="13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1:11" ht="24.75" customHeight="1">
      <c r="A17" s="40">
        <v>41958</v>
      </c>
      <c r="B17" s="4"/>
      <c r="C17" s="13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1:11" ht="24.75" customHeight="1">
      <c r="A18" s="40">
        <v>41959</v>
      </c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1:11" ht="24.75" customHeight="1">
      <c r="A19" s="40">
        <v>41960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1:11" ht="24.75" customHeight="1">
      <c r="A20" s="40">
        <v>41961</v>
      </c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1:11" ht="24.75" customHeight="1">
      <c r="A21" s="40">
        <v>41962</v>
      </c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1:11" ht="24.75" customHeight="1">
      <c r="A22" s="40">
        <v>41963</v>
      </c>
      <c r="B22" s="4"/>
      <c r="C22" s="4"/>
      <c r="D22" s="4"/>
      <c r="E22" s="4">
        <v>226.75</v>
      </c>
      <c r="F22" s="4">
        <v>315.2</v>
      </c>
      <c r="G22" s="4">
        <v>416.45</v>
      </c>
      <c r="H22" s="4">
        <v>80</v>
      </c>
      <c r="I22" s="4"/>
      <c r="J22" s="4"/>
      <c r="K22" s="5">
        <f t="shared" si="0"/>
        <v>1038.4</v>
      </c>
    </row>
    <row r="23" spans="1:11" ht="24.75" customHeight="1">
      <c r="A23" s="40">
        <v>41964</v>
      </c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1:11" ht="24.75" customHeight="1">
      <c r="A24" s="40">
        <v>41965</v>
      </c>
      <c r="B24" s="4">
        <v>386.2</v>
      </c>
      <c r="C24" s="4"/>
      <c r="D24" s="4"/>
      <c r="E24" s="4">
        <v>126.4</v>
      </c>
      <c r="F24" s="4"/>
      <c r="G24" s="4"/>
      <c r="H24" s="4"/>
      <c r="I24" s="4"/>
      <c r="J24" s="4">
        <v>20</v>
      </c>
      <c r="K24" s="5">
        <f t="shared" si="0"/>
        <v>532.6</v>
      </c>
    </row>
    <row r="25" spans="1:11" ht="24.75" customHeight="1">
      <c r="A25" s="40">
        <v>41966</v>
      </c>
      <c r="B25" s="4">
        <v>448.15</v>
      </c>
      <c r="C25" s="4"/>
      <c r="D25" s="4"/>
      <c r="E25" s="4">
        <v>150.55</v>
      </c>
      <c r="F25" s="4"/>
      <c r="G25" s="4"/>
      <c r="H25" s="4"/>
      <c r="I25" s="4"/>
      <c r="J25" s="4"/>
      <c r="K25" s="5">
        <f t="shared" si="0"/>
        <v>598.7</v>
      </c>
    </row>
    <row r="26" spans="1:11" ht="24.75" customHeight="1">
      <c r="A26" s="40">
        <v>41967</v>
      </c>
      <c r="B26" s="4">
        <v>74.2</v>
      </c>
      <c r="C26" s="4"/>
      <c r="D26" s="4"/>
      <c r="E26" s="4">
        <v>43</v>
      </c>
      <c r="F26" s="4"/>
      <c r="G26" s="4"/>
      <c r="H26" s="4"/>
      <c r="I26" s="4"/>
      <c r="J26" s="4"/>
      <c r="K26" s="5">
        <f t="shared" si="0"/>
        <v>117.2</v>
      </c>
    </row>
    <row r="27" spans="1:11" ht="24.75" customHeight="1">
      <c r="A27" s="40">
        <v>41968</v>
      </c>
      <c r="B27" s="4">
        <v>82.7</v>
      </c>
      <c r="C27" s="4"/>
      <c r="D27" s="4"/>
      <c r="E27" s="4">
        <v>74.25</v>
      </c>
      <c r="F27" s="4"/>
      <c r="G27" s="4"/>
      <c r="H27" s="4"/>
      <c r="I27" s="4"/>
      <c r="J27" s="4"/>
      <c r="K27" s="5">
        <f t="shared" si="0"/>
        <v>156.95</v>
      </c>
    </row>
    <row r="28" spans="1:11" ht="24.75" customHeight="1">
      <c r="A28" s="40">
        <v>41969</v>
      </c>
      <c r="B28" s="4">
        <v>136.27</v>
      </c>
      <c r="C28" s="4"/>
      <c r="D28" s="4"/>
      <c r="E28" s="4">
        <v>93.6</v>
      </c>
      <c r="F28" s="4"/>
      <c r="G28" s="4"/>
      <c r="H28" s="4"/>
      <c r="I28" s="4"/>
      <c r="J28" s="4"/>
      <c r="K28" s="5">
        <f t="shared" si="0"/>
        <v>229.87</v>
      </c>
    </row>
    <row r="29" spans="1:11" ht="24.75" customHeight="1">
      <c r="A29" s="40">
        <v>41970</v>
      </c>
      <c r="B29" s="4"/>
      <c r="C29" s="4"/>
      <c r="D29" s="4"/>
      <c r="E29" s="4">
        <v>100</v>
      </c>
      <c r="F29" s="4">
        <v>361.15</v>
      </c>
      <c r="G29" s="4">
        <v>574.75</v>
      </c>
      <c r="H29" s="4"/>
      <c r="I29" s="4"/>
      <c r="J29" s="4"/>
      <c r="K29" s="5">
        <f t="shared" si="0"/>
        <v>1035.9</v>
      </c>
    </row>
    <row r="30" spans="1:11" ht="24.75" customHeight="1">
      <c r="A30" s="40">
        <v>41971</v>
      </c>
      <c r="B30" s="27">
        <v>168.75</v>
      </c>
      <c r="C30" s="27"/>
      <c r="D30" s="27"/>
      <c r="E30" s="27">
        <v>94.8</v>
      </c>
      <c r="F30" s="27"/>
      <c r="G30" s="27"/>
      <c r="H30" s="27"/>
      <c r="I30" s="27"/>
      <c r="J30" s="27"/>
      <c r="K30" s="5">
        <f t="shared" si="0"/>
        <v>263.55</v>
      </c>
    </row>
    <row r="31" spans="1:11" ht="24.75" customHeight="1">
      <c r="A31" s="40">
        <v>41972</v>
      </c>
      <c r="B31" s="27">
        <v>559.75</v>
      </c>
      <c r="C31" s="27"/>
      <c r="D31" s="27"/>
      <c r="E31" s="27">
        <v>301.25</v>
      </c>
      <c r="F31" s="27"/>
      <c r="G31" s="27"/>
      <c r="H31" s="27"/>
      <c r="I31" s="27"/>
      <c r="J31" s="27"/>
      <c r="K31" s="5">
        <f t="shared" si="0"/>
        <v>861</v>
      </c>
    </row>
    <row r="32" spans="1:11" ht="24.75" customHeight="1">
      <c r="A32" s="40">
        <v>41973</v>
      </c>
      <c r="B32" s="27">
        <v>450</v>
      </c>
      <c r="C32" s="27"/>
      <c r="D32" s="27"/>
      <c r="E32" s="27"/>
      <c r="F32" s="27"/>
      <c r="G32" s="27"/>
      <c r="H32" s="27"/>
      <c r="I32" s="27"/>
      <c r="J32" s="27">
        <v>20</v>
      </c>
      <c r="K32" s="5">
        <f t="shared" si="0"/>
        <v>470</v>
      </c>
    </row>
    <row r="33" spans="1:11" ht="24.75" customHeight="1" thickBot="1">
      <c r="A33" s="23" t="s">
        <v>18</v>
      </c>
      <c r="B33" s="6">
        <f>SUM(B3:B32)</f>
        <v>2306.02</v>
      </c>
      <c r="C33" s="6">
        <f aca="true" t="shared" si="1" ref="C33:J33">SUM(C3:C32)</f>
        <v>0</v>
      </c>
      <c r="D33" s="6">
        <f t="shared" si="1"/>
        <v>0</v>
      </c>
      <c r="E33" s="6">
        <f t="shared" si="1"/>
        <v>1210.6</v>
      </c>
      <c r="F33" s="6">
        <f t="shared" si="1"/>
        <v>1277.4</v>
      </c>
      <c r="G33" s="6">
        <f t="shared" si="1"/>
        <v>2133.4</v>
      </c>
      <c r="H33" s="6">
        <f t="shared" si="1"/>
        <v>240</v>
      </c>
      <c r="I33" s="6">
        <f t="shared" si="1"/>
        <v>0</v>
      </c>
      <c r="J33" s="6">
        <f t="shared" si="1"/>
        <v>90</v>
      </c>
      <c r="K33" s="25">
        <f t="shared" si="0"/>
        <v>7257.42</v>
      </c>
    </row>
    <row r="34" spans="1:2" ht="24.75" customHeight="1">
      <c r="A34" s="19" t="s">
        <v>12</v>
      </c>
      <c r="B34" s="20">
        <f>SUM(B33,C33,D33,I33)</f>
        <v>2306.02</v>
      </c>
    </row>
    <row r="35" spans="1:2" ht="24.75" customHeight="1">
      <c r="A35" s="7" t="s">
        <v>13</v>
      </c>
      <c r="B35" s="8">
        <f>SUM(E33)</f>
        <v>1210.6</v>
      </c>
    </row>
    <row r="36" spans="1:2" ht="24.75" customHeight="1">
      <c r="A36" s="9" t="s">
        <v>14</v>
      </c>
      <c r="B36" s="8">
        <f>SUM(F33,G33)</f>
        <v>3410.8</v>
      </c>
    </row>
    <row r="37" spans="1:2" ht="24.75" customHeight="1">
      <c r="A37" s="9" t="s">
        <v>15</v>
      </c>
      <c r="B37" s="8">
        <f>SUM(J33)</f>
        <v>90</v>
      </c>
    </row>
    <row r="38" spans="1:2" ht="24.75" customHeight="1">
      <c r="A38" s="10" t="s">
        <v>16</v>
      </c>
      <c r="B38" s="8">
        <f>SUM(H33)</f>
        <v>240</v>
      </c>
    </row>
    <row r="39" spans="1:2" ht="10.5" customHeight="1">
      <c r="A39" s="69"/>
      <c r="B39" s="70"/>
    </row>
    <row r="40" spans="1:2" ht="24.75" customHeight="1" thickBot="1">
      <c r="A40" s="11" t="s">
        <v>17</v>
      </c>
      <c r="B40" s="24">
        <f>SUM(B34:B38)</f>
        <v>7257.42</v>
      </c>
    </row>
  </sheetData>
  <mergeCells count="2">
    <mergeCell ref="A1:K1"/>
    <mergeCell ref="A39:B39"/>
  </mergeCells>
  <printOptions/>
  <pageMargins left="0.25" right="0.2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40" sqref="D40"/>
    </sheetView>
  </sheetViews>
  <sheetFormatPr defaultColWidth="8.88671875" defaultRowHeight="15"/>
  <cols>
    <col min="1" max="1" width="14.88671875" style="0" customWidth="1"/>
    <col min="2" max="2" width="12.10546875" style="0" customWidth="1"/>
  </cols>
  <sheetData>
    <row r="1" spans="1:11" ht="1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8" t="s">
        <v>11</v>
      </c>
    </row>
    <row r="3" spans="1:11" ht="24.75" customHeight="1">
      <c r="A3" s="33">
        <v>41974</v>
      </c>
      <c r="B3" s="59"/>
      <c r="C3" s="1">
        <v>154.8</v>
      </c>
      <c r="D3" s="1"/>
      <c r="E3" s="1"/>
      <c r="F3" s="1"/>
      <c r="G3" s="1"/>
      <c r="H3" s="1"/>
      <c r="I3" s="1"/>
      <c r="J3" s="1"/>
      <c r="K3" s="2">
        <f>SUM(C3:J3)</f>
        <v>154.8</v>
      </c>
    </row>
    <row r="4" spans="1:11" ht="24.75" customHeight="1">
      <c r="A4" s="40">
        <v>41975</v>
      </c>
      <c r="B4" s="58"/>
      <c r="C4" s="4">
        <v>78.7</v>
      </c>
      <c r="D4" s="4"/>
      <c r="E4" s="4">
        <v>61.25</v>
      </c>
      <c r="F4" s="4"/>
      <c r="G4" s="4"/>
      <c r="H4" s="4"/>
      <c r="I4" s="4"/>
      <c r="J4" s="4"/>
      <c r="K4" s="5">
        <f aca="true" t="shared" si="0" ref="K4:K34">SUM(C4:J4)</f>
        <v>139.95</v>
      </c>
    </row>
    <row r="5" spans="1:11" ht="24.75" customHeight="1">
      <c r="A5" s="40">
        <v>41976</v>
      </c>
      <c r="B5" s="58"/>
      <c r="C5" s="4">
        <v>120.2</v>
      </c>
      <c r="D5" s="4"/>
      <c r="E5" s="4">
        <v>87.35</v>
      </c>
      <c r="F5" s="4"/>
      <c r="G5" s="4"/>
      <c r="H5" s="4"/>
      <c r="I5" s="4"/>
      <c r="J5" s="4"/>
      <c r="K5" s="5">
        <f t="shared" si="0"/>
        <v>207.55</v>
      </c>
    </row>
    <row r="6" spans="1:11" ht="24.75" customHeight="1">
      <c r="A6" s="40">
        <v>41977</v>
      </c>
      <c r="B6" s="58"/>
      <c r="C6" s="4"/>
      <c r="D6" s="4"/>
      <c r="E6" s="4">
        <v>79.85</v>
      </c>
      <c r="F6" s="4">
        <v>219.75</v>
      </c>
      <c r="G6" s="4">
        <v>467.55</v>
      </c>
      <c r="H6" s="4"/>
      <c r="I6" s="4"/>
      <c r="J6" s="4"/>
      <c r="K6" s="5">
        <f t="shared" si="0"/>
        <v>767.1500000000001</v>
      </c>
    </row>
    <row r="7" spans="1:11" ht="24.75" customHeight="1">
      <c r="A7" s="40">
        <v>41978</v>
      </c>
      <c r="B7" s="58"/>
      <c r="C7" s="4">
        <v>535.4</v>
      </c>
      <c r="D7" s="4"/>
      <c r="E7" s="4">
        <v>230.85</v>
      </c>
      <c r="F7" s="4"/>
      <c r="G7" s="4"/>
      <c r="H7" s="4"/>
      <c r="I7" s="4"/>
      <c r="J7" s="4"/>
      <c r="K7" s="5">
        <f t="shared" si="0"/>
        <v>766.25</v>
      </c>
    </row>
    <row r="8" spans="1:11" ht="24.75" customHeight="1">
      <c r="A8" s="40">
        <v>41979</v>
      </c>
      <c r="B8" s="58"/>
      <c r="C8" s="4">
        <v>482.85</v>
      </c>
      <c r="D8" s="4"/>
      <c r="E8" s="4">
        <v>329</v>
      </c>
      <c r="F8" s="4"/>
      <c r="G8" s="4"/>
      <c r="H8" s="4"/>
      <c r="I8" s="4"/>
      <c r="J8" s="4">
        <v>20</v>
      </c>
      <c r="K8" s="5">
        <f t="shared" si="0"/>
        <v>831.85</v>
      </c>
    </row>
    <row r="9" spans="1:11" ht="24.75" customHeight="1">
      <c r="A9" s="40">
        <v>41980</v>
      </c>
      <c r="B9" s="58"/>
      <c r="C9" s="4">
        <v>453</v>
      </c>
      <c r="D9" s="4"/>
      <c r="E9" s="4">
        <v>320</v>
      </c>
      <c r="F9" s="4"/>
      <c r="G9" s="4"/>
      <c r="H9" s="4"/>
      <c r="I9" s="4"/>
      <c r="J9" s="4"/>
      <c r="K9" s="5">
        <f t="shared" si="0"/>
        <v>773</v>
      </c>
    </row>
    <row r="10" spans="1:11" ht="24.75" customHeight="1">
      <c r="A10" s="40">
        <v>41981</v>
      </c>
      <c r="B10" s="58"/>
      <c r="C10" s="4">
        <v>143.25</v>
      </c>
      <c r="D10" s="4"/>
      <c r="E10" s="4">
        <v>57.8</v>
      </c>
      <c r="F10" s="4"/>
      <c r="G10" s="4"/>
      <c r="H10" s="4"/>
      <c r="I10" s="4"/>
      <c r="J10" s="4"/>
      <c r="K10" s="5">
        <f t="shared" si="0"/>
        <v>201.05</v>
      </c>
    </row>
    <row r="11" spans="1:11" ht="24.75" customHeight="1">
      <c r="A11" s="40">
        <v>41982</v>
      </c>
      <c r="B11" s="58"/>
      <c r="C11" s="4">
        <v>102.4</v>
      </c>
      <c r="D11" s="4"/>
      <c r="E11" s="4">
        <v>60.25</v>
      </c>
      <c r="F11" s="4"/>
      <c r="G11" s="4"/>
      <c r="H11" s="4"/>
      <c r="I11" s="4"/>
      <c r="J11" s="4"/>
      <c r="K11" s="5">
        <f t="shared" si="0"/>
        <v>162.65</v>
      </c>
    </row>
    <row r="12" spans="1:11" ht="24.75" customHeight="1">
      <c r="A12" s="40">
        <v>41983</v>
      </c>
      <c r="B12" s="58"/>
      <c r="C12" s="4">
        <v>42.75</v>
      </c>
      <c r="D12" s="4"/>
      <c r="E12" s="4">
        <v>88.7</v>
      </c>
      <c r="F12" s="4"/>
      <c r="G12" s="4"/>
      <c r="H12" s="4"/>
      <c r="I12" s="4"/>
      <c r="J12" s="4"/>
      <c r="K12" s="5">
        <f t="shared" si="0"/>
        <v>131.45</v>
      </c>
    </row>
    <row r="13" spans="1:11" ht="24.75" customHeight="1">
      <c r="A13" s="40">
        <v>41984</v>
      </c>
      <c r="B13" s="58"/>
      <c r="C13" s="4"/>
      <c r="D13" s="4"/>
      <c r="E13" s="4">
        <f>65.85+7.05</f>
        <v>72.89999999999999</v>
      </c>
      <c r="F13" s="4">
        <v>168.8</v>
      </c>
      <c r="G13" s="4">
        <v>291</v>
      </c>
      <c r="H13" s="4"/>
      <c r="I13" s="4"/>
      <c r="J13" s="4"/>
      <c r="K13" s="5">
        <f t="shared" si="0"/>
        <v>532.7</v>
      </c>
    </row>
    <row r="14" spans="1:11" ht="24.75" customHeight="1">
      <c r="A14" s="40">
        <v>41985</v>
      </c>
      <c r="B14" s="58"/>
      <c r="C14" s="4">
        <v>153.9</v>
      </c>
      <c r="D14" s="4"/>
      <c r="E14" s="4">
        <v>137.05</v>
      </c>
      <c r="F14" s="4"/>
      <c r="G14" s="4"/>
      <c r="H14" s="4"/>
      <c r="I14" s="4"/>
      <c r="J14" s="4">
        <v>32</v>
      </c>
      <c r="K14" s="5">
        <f t="shared" si="0"/>
        <v>322.95000000000005</v>
      </c>
    </row>
    <row r="15" spans="1:11" ht="24.75" customHeight="1">
      <c r="A15" s="40">
        <v>41986</v>
      </c>
      <c r="B15" s="58"/>
      <c r="C15" s="4">
        <v>360.85</v>
      </c>
      <c r="D15" s="4"/>
      <c r="E15" s="4">
        <v>356.7</v>
      </c>
      <c r="F15" s="4"/>
      <c r="G15" s="4"/>
      <c r="H15" s="4"/>
      <c r="I15" s="4"/>
      <c r="J15" s="4"/>
      <c r="K15" s="5">
        <f t="shared" si="0"/>
        <v>717.55</v>
      </c>
    </row>
    <row r="16" spans="1:11" ht="24.75" customHeight="1">
      <c r="A16" s="40">
        <v>41987</v>
      </c>
      <c r="B16" s="58"/>
      <c r="C16" s="4">
        <v>505.6</v>
      </c>
      <c r="D16" s="4"/>
      <c r="E16" s="4">
        <v>351.1</v>
      </c>
      <c r="F16" s="4"/>
      <c r="G16" s="4"/>
      <c r="H16" s="4"/>
      <c r="I16" s="4"/>
      <c r="J16" s="4"/>
      <c r="K16" s="5">
        <f t="shared" si="0"/>
        <v>856.7</v>
      </c>
    </row>
    <row r="17" spans="1:11" ht="24.75" customHeight="1">
      <c r="A17" s="40">
        <v>41988</v>
      </c>
      <c r="B17" s="58"/>
      <c r="C17" s="27">
        <v>302.4</v>
      </c>
      <c r="D17" s="27"/>
      <c r="E17" s="27">
        <v>74.35</v>
      </c>
      <c r="F17" s="27"/>
      <c r="G17" s="27"/>
      <c r="H17" s="27"/>
      <c r="I17" s="27"/>
      <c r="J17" s="27"/>
      <c r="K17" s="5">
        <f t="shared" si="0"/>
        <v>376.75</v>
      </c>
    </row>
    <row r="18" spans="1:11" ht="24.75" customHeight="1">
      <c r="A18" s="40">
        <v>41989</v>
      </c>
      <c r="B18" s="58"/>
      <c r="C18" s="27">
        <v>106.8</v>
      </c>
      <c r="D18" s="27"/>
      <c r="E18" s="27">
        <v>67</v>
      </c>
      <c r="F18" s="27"/>
      <c r="G18" s="27"/>
      <c r="H18" s="27"/>
      <c r="I18" s="27"/>
      <c r="J18" s="27"/>
      <c r="K18" s="5">
        <f t="shared" si="0"/>
        <v>173.8</v>
      </c>
    </row>
    <row r="19" spans="1:11" ht="24.75" customHeight="1">
      <c r="A19" s="40">
        <v>41990</v>
      </c>
      <c r="B19" s="58"/>
      <c r="C19" s="27">
        <v>164.2</v>
      </c>
      <c r="D19" s="27"/>
      <c r="E19" s="27">
        <v>86.75</v>
      </c>
      <c r="F19" s="27"/>
      <c r="G19" s="27"/>
      <c r="H19" s="27"/>
      <c r="I19" s="27"/>
      <c r="J19" s="27"/>
      <c r="K19" s="5">
        <f t="shared" si="0"/>
        <v>250.95</v>
      </c>
    </row>
    <row r="20" spans="1:11" ht="24.75" customHeight="1">
      <c r="A20" s="40">
        <v>41991</v>
      </c>
      <c r="B20" s="58"/>
      <c r="C20" s="27"/>
      <c r="D20" s="27"/>
      <c r="E20" s="27">
        <v>80.5</v>
      </c>
      <c r="F20" s="27">
        <v>226.25</v>
      </c>
      <c r="G20" s="27">
        <v>442.3</v>
      </c>
      <c r="H20" s="27"/>
      <c r="I20" s="27"/>
      <c r="J20" s="27"/>
      <c r="K20" s="5">
        <f t="shared" si="0"/>
        <v>749.05</v>
      </c>
    </row>
    <row r="21" spans="1:11" ht="24.75" customHeight="1">
      <c r="A21" s="40">
        <v>41992</v>
      </c>
      <c r="B21" s="58"/>
      <c r="C21" s="27">
        <v>149.55</v>
      </c>
      <c r="D21" s="27"/>
      <c r="E21" s="27">
        <v>128.3</v>
      </c>
      <c r="F21" s="27"/>
      <c r="G21" s="27"/>
      <c r="H21" s="27"/>
      <c r="I21" s="27"/>
      <c r="J21" s="27"/>
      <c r="K21" s="5">
        <f t="shared" si="0"/>
        <v>277.85</v>
      </c>
    </row>
    <row r="22" spans="1:11" ht="24.75" customHeight="1">
      <c r="A22" s="40">
        <v>41993</v>
      </c>
      <c r="B22" s="58"/>
      <c r="C22" s="27">
        <v>571.4</v>
      </c>
      <c r="D22" s="27"/>
      <c r="E22" s="27">
        <v>356.15</v>
      </c>
      <c r="F22" s="27"/>
      <c r="G22" s="27"/>
      <c r="H22" s="27"/>
      <c r="I22" s="27"/>
      <c r="J22" s="27">
        <v>45</v>
      </c>
      <c r="K22" s="5">
        <f t="shared" si="0"/>
        <v>972.55</v>
      </c>
    </row>
    <row r="23" spans="1:11" ht="24.75" customHeight="1">
      <c r="A23" s="40">
        <v>41994</v>
      </c>
      <c r="B23" s="58"/>
      <c r="C23" s="27">
        <v>621.6</v>
      </c>
      <c r="D23" s="27"/>
      <c r="E23" s="27">
        <v>301</v>
      </c>
      <c r="F23" s="27"/>
      <c r="G23" s="27"/>
      <c r="H23" s="27"/>
      <c r="I23" s="27"/>
      <c r="J23" s="27"/>
      <c r="K23" s="5">
        <f t="shared" si="0"/>
        <v>922.6</v>
      </c>
    </row>
    <row r="24" spans="1:11" ht="24.75" customHeight="1">
      <c r="A24" s="40">
        <v>41995</v>
      </c>
      <c r="B24" s="58"/>
      <c r="C24" s="4">
        <v>487</v>
      </c>
      <c r="D24" s="4"/>
      <c r="E24" s="4">
        <v>292.15</v>
      </c>
      <c r="F24" s="4"/>
      <c r="G24" s="4"/>
      <c r="H24" s="4"/>
      <c r="I24" s="4"/>
      <c r="J24" s="4"/>
      <c r="K24" s="5">
        <f t="shared" si="0"/>
        <v>779.15</v>
      </c>
    </row>
    <row r="25" spans="1:11" ht="24.75" customHeight="1">
      <c r="A25" s="40">
        <v>41996</v>
      </c>
      <c r="B25" s="58"/>
      <c r="C25" s="4">
        <v>331.3</v>
      </c>
      <c r="D25" s="4"/>
      <c r="E25" s="4">
        <v>176.5</v>
      </c>
      <c r="F25" s="4"/>
      <c r="G25" s="4"/>
      <c r="H25" s="4"/>
      <c r="I25" s="4"/>
      <c r="J25" s="4"/>
      <c r="K25" s="5">
        <f t="shared" si="0"/>
        <v>507.8</v>
      </c>
    </row>
    <row r="26" spans="1:11" ht="24.75" customHeight="1">
      <c r="A26" s="40">
        <v>41997</v>
      </c>
      <c r="B26" s="58"/>
      <c r="C26" s="4">
        <v>126.25</v>
      </c>
      <c r="D26" s="4"/>
      <c r="E26" s="4">
        <v>90</v>
      </c>
      <c r="F26" s="4"/>
      <c r="G26" s="4"/>
      <c r="H26" s="4"/>
      <c r="I26" s="4"/>
      <c r="J26" s="4"/>
      <c r="K26" s="5">
        <f t="shared" si="0"/>
        <v>216.25</v>
      </c>
    </row>
    <row r="27" spans="1:11" ht="24.75" customHeight="1">
      <c r="A27" s="40">
        <v>41998</v>
      </c>
      <c r="B27" s="58"/>
      <c r="C27" s="4">
        <v>177.75</v>
      </c>
      <c r="D27" s="4"/>
      <c r="E27" s="4">
        <v>105.1</v>
      </c>
      <c r="F27" s="4"/>
      <c r="G27" s="4"/>
      <c r="H27" s="4"/>
      <c r="I27" s="4"/>
      <c r="J27" s="4"/>
      <c r="K27" s="5">
        <f t="shared" si="0"/>
        <v>282.85</v>
      </c>
    </row>
    <row r="28" spans="1:11" ht="24.75" customHeight="1">
      <c r="A28" s="40">
        <v>41999</v>
      </c>
      <c r="B28" s="58"/>
      <c r="C28" s="4">
        <v>423</v>
      </c>
      <c r="D28" s="4"/>
      <c r="E28" s="4">
        <v>174.1</v>
      </c>
      <c r="F28" s="4"/>
      <c r="G28" s="4"/>
      <c r="H28" s="4"/>
      <c r="I28" s="4"/>
      <c r="J28" s="4"/>
      <c r="K28" s="5">
        <f t="shared" si="0"/>
        <v>597.1</v>
      </c>
    </row>
    <row r="29" spans="1:11" ht="24.75" customHeight="1">
      <c r="A29" s="40">
        <v>42000</v>
      </c>
      <c r="B29" s="58"/>
      <c r="C29" s="4">
        <v>426.8</v>
      </c>
      <c r="D29" s="4"/>
      <c r="E29" s="4">
        <v>287</v>
      </c>
      <c r="F29" s="4"/>
      <c r="G29" s="4"/>
      <c r="H29" s="4"/>
      <c r="I29" s="4"/>
      <c r="J29" s="4">
        <v>20</v>
      </c>
      <c r="K29" s="5">
        <f t="shared" si="0"/>
        <v>733.8</v>
      </c>
    </row>
    <row r="30" spans="1:11" ht="24.75" customHeight="1">
      <c r="A30" s="40">
        <v>42001</v>
      </c>
      <c r="B30" s="58"/>
      <c r="C30" s="4">
        <v>792.7</v>
      </c>
      <c r="D30" s="4"/>
      <c r="E30" s="4">
        <v>300</v>
      </c>
      <c r="F30" s="4"/>
      <c r="G30" s="4"/>
      <c r="H30" s="4"/>
      <c r="I30" s="4"/>
      <c r="J30" s="4">
        <v>60</v>
      </c>
      <c r="K30" s="5">
        <f t="shared" si="0"/>
        <v>1152.7</v>
      </c>
    </row>
    <row r="31" spans="1:11" ht="24.75" customHeight="1">
      <c r="A31" s="40">
        <v>42002</v>
      </c>
      <c r="B31" s="4"/>
      <c r="C31" s="4">
        <v>496.45</v>
      </c>
      <c r="D31" s="4"/>
      <c r="E31" s="4">
        <v>324.55</v>
      </c>
      <c r="F31" s="4"/>
      <c r="G31" s="4"/>
      <c r="H31" s="4"/>
      <c r="I31" s="4"/>
      <c r="J31" s="4"/>
      <c r="K31" s="5">
        <f t="shared" si="0"/>
        <v>821</v>
      </c>
    </row>
    <row r="32" spans="1:11" ht="24.75" customHeight="1">
      <c r="A32" s="40">
        <v>42003</v>
      </c>
      <c r="B32" s="4"/>
      <c r="C32" s="4">
        <v>310</v>
      </c>
      <c r="D32" s="4"/>
      <c r="E32" s="4">
        <v>287.75</v>
      </c>
      <c r="F32" s="4"/>
      <c r="G32" s="4"/>
      <c r="H32" s="4"/>
      <c r="I32" s="4"/>
      <c r="J32" s="4"/>
      <c r="K32" s="5">
        <f t="shared" si="0"/>
        <v>597.75</v>
      </c>
    </row>
    <row r="33" spans="1:11" ht="24.75" customHeight="1">
      <c r="A33" s="40">
        <v>42004</v>
      </c>
      <c r="B33" s="4"/>
      <c r="C33" s="4">
        <v>445.25</v>
      </c>
      <c r="D33" s="4"/>
      <c r="E33" s="4">
        <v>171</v>
      </c>
      <c r="F33" s="4"/>
      <c r="G33" s="4"/>
      <c r="H33" s="4"/>
      <c r="I33" s="4"/>
      <c r="J33" s="4">
        <v>30</v>
      </c>
      <c r="K33" s="5">
        <f t="shared" si="0"/>
        <v>646.25</v>
      </c>
    </row>
    <row r="34" spans="1:11" ht="24.75" customHeight="1" thickBot="1">
      <c r="A34" s="23" t="s">
        <v>18</v>
      </c>
      <c r="B34" s="6">
        <f>SUM(B3:B33)</f>
        <v>0</v>
      </c>
      <c r="C34" s="6">
        <f aca="true" t="shared" si="1" ref="C34:J34">SUM(C3:C33)</f>
        <v>9066.150000000001</v>
      </c>
      <c r="D34" s="6">
        <f t="shared" si="1"/>
        <v>0</v>
      </c>
      <c r="E34" s="6">
        <f t="shared" si="1"/>
        <v>5535.000000000001</v>
      </c>
      <c r="F34" s="6">
        <f t="shared" si="1"/>
        <v>614.8</v>
      </c>
      <c r="G34" s="6">
        <f t="shared" si="1"/>
        <v>1200.85</v>
      </c>
      <c r="H34" s="6">
        <f t="shared" si="1"/>
        <v>0</v>
      </c>
      <c r="I34" s="6">
        <f t="shared" si="1"/>
        <v>0</v>
      </c>
      <c r="J34" s="6">
        <f t="shared" si="1"/>
        <v>207</v>
      </c>
      <c r="K34" s="25">
        <f t="shared" si="0"/>
        <v>16623.8</v>
      </c>
    </row>
    <row r="35" spans="1:2" ht="24.75" customHeight="1">
      <c r="A35" s="19" t="s">
        <v>12</v>
      </c>
      <c r="B35" s="20">
        <f>SUM(B34,C34,I34)</f>
        <v>9066.150000000001</v>
      </c>
    </row>
    <row r="36" spans="1:2" ht="24.75" customHeight="1">
      <c r="A36" s="7" t="s">
        <v>13</v>
      </c>
      <c r="B36" s="8">
        <f>SUM(E34)</f>
        <v>5535.000000000001</v>
      </c>
    </row>
    <row r="37" spans="1:2" ht="24.75" customHeight="1">
      <c r="A37" s="9" t="s">
        <v>14</v>
      </c>
      <c r="B37" s="8">
        <f>SUM(F34,G34)</f>
        <v>1815.6499999999999</v>
      </c>
    </row>
    <row r="38" spans="1:2" ht="24.75" customHeight="1">
      <c r="A38" s="9" t="s">
        <v>15</v>
      </c>
      <c r="B38" s="8">
        <f>SUM(J34)</f>
        <v>207</v>
      </c>
    </row>
    <row r="39" spans="1:2" ht="24.75" customHeight="1">
      <c r="A39" s="10" t="s">
        <v>16</v>
      </c>
      <c r="B39" s="8">
        <f>SUM(H34)</f>
        <v>0</v>
      </c>
    </row>
    <row r="40" spans="1:2" ht="24.75" customHeight="1" thickBot="1">
      <c r="A40" s="11" t="s">
        <v>17</v>
      </c>
      <c r="B40" s="24">
        <f>SUM(B35:B39)</f>
        <v>16623.800000000003</v>
      </c>
    </row>
  </sheetData>
  <mergeCells count="1">
    <mergeCell ref="A1:K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solivei</dc:creator>
  <cp:keywords/>
  <dc:description/>
  <cp:lastModifiedBy>dross3</cp:lastModifiedBy>
  <cp:lastPrinted>2015-04-28T12:54:46Z</cp:lastPrinted>
  <dcterms:created xsi:type="dcterms:W3CDTF">2015-04-17T17:34:32Z</dcterms:created>
  <dcterms:modified xsi:type="dcterms:W3CDTF">2015-04-28T12:57:30Z</dcterms:modified>
  <cp:category/>
  <cp:version/>
  <cp:contentType/>
  <cp:contentStatus/>
</cp:coreProperties>
</file>